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285" yWindow="390" windowWidth="15015" windowHeight="8475"/>
  </bookViews>
  <sheets>
    <sheet name="Morti tipo veic" sheetId="9" r:id="rId1"/>
    <sheet name="Incid tipo veic" sheetId="8" r:id="rId2"/>
    <sheet name="Incid per natura" sheetId="10" r:id="rId3"/>
    <sheet name="Incid tipo veic-natura" sheetId="11" r:id="rId4"/>
    <sheet name="Inc-morti mese" sheetId="12" r:id="rId5"/>
    <sheet name="Incid-morti giornosett" sheetId="13" r:id="rId6"/>
    <sheet name="Indic per Regione" sheetId="4" r:id="rId7"/>
    <sheet name="Indicat Reg-Prov" sheetId="14" r:id="rId8"/>
    <sheet name="Incidenti urto ostacolo" sheetId="17" r:id="rId9"/>
    <sheet name="Incidenti 2 ruote" sheetId="15" r:id="rId10"/>
    <sheet name="Incidenti pedoni" sheetId="16" r:id="rId11"/>
    <sheet name="Foglio1" sheetId="18" r:id="rId12"/>
  </sheets>
  <definedNames>
    <definedName name="INC_MORT" localSheetId="9">#REF!</definedName>
    <definedName name="INC_MORT" localSheetId="10">#REF!</definedName>
    <definedName name="INC_MORT">#REF!</definedName>
  </definedNames>
  <calcPr calcId="145621"/>
</workbook>
</file>

<file path=xl/calcChain.xml><?xml version="1.0" encoding="utf-8"?>
<calcChain xmlns="http://schemas.openxmlformats.org/spreadsheetml/2006/main">
  <c r="G4" i="16" l="1"/>
  <c r="G6" i="16"/>
  <c r="G7" i="16"/>
  <c r="G3" i="16"/>
  <c r="G2" i="16"/>
  <c r="G8" i="16"/>
  <c r="G9" i="16"/>
  <c r="G10" i="16"/>
  <c r="G11" i="16"/>
  <c r="G12" i="16"/>
  <c r="G13" i="16"/>
  <c r="G5" i="16"/>
  <c r="F3" i="17" l="1"/>
  <c r="F4" i="17"/>
  <c r="F5" i="17"/>
  <c r="F6" i="17"/>
  <c r="F7" i="17"/>
  <c r="F8" i="17"/>
  <c r="F9" i="17"/>
  <c r="F10" i="17"/>
  <c r="F11" i="17"/>
  <c r="F12" i="17"/>
  <c r="F2" i="17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" i="15"/>
  <c r="J131" i="14"/>
  <c r="H131" i="14"/>
  <c r="H130" i="14"/>
  <c r="H129" i="14"/>
  <c r="H128" i="14"/>
  <c r="H127" i="14"/>
  <c r="H126" i="14"/>
  <c r="H125" i="14"/>
  <c r="H124" i="14"/>
  <c r="H123" i="14"/>
  <c r="H122" i="14"/>
  <c r="H121" i="14"/>
  <c r="H120" i="14"/>
  <c r="H119" i="14"/>
  <c r="H118" i="14"/>
  <c r="H117" i="14"/>
  <c r="H116" i="14"/>
  <c r="H115" i="14"/>
  <c r="H114" i="14"/>
  <c r="H113" i="14"/>
  <c r="H112" i="14"/>
  <c r="H111" i="14"/>
  <c r="H110" i="14"/>
  <c r="H109" i="14"/>
  <c r="H108" i="14"/>
  <c r="H107" i="14"/>
  <c r="H106" i="14"/>
  <c r="H105" i="14"/>
  <c r="H104" i="14"/>
  <c r="H103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G131" i="14"/>
  <c r="G130" i="14"/>
  <c r="J130" i="14" s="1"/>
  <c r="G129" i="14"/>
  <c r="J129" i="14" s="1"/>
  <c r="G128" i="14"/>
  <c r="G127" i="14"/>
  <c r="J127" i="14" s="1"/>
  <c r="G126" i="14"/>
  <c r="J126" i="14" s="1"/>
  <c r="G125" i="14"/>
  <c r="J125" i="14" s="1"/>
  <c r="G124" i="14"/>
  <c r="G123" i="14"/>
  <c r="J123" i="14" s="1"/>
  <c r="G122" i="14"/>
  <c r="J122" i="14" s="1"/>
  <c r="G121" i="14"/>
  <c r="J121" i="14" s="1"/>
  <c r="G120" i="14"/>
  <c r="G119" i="14"/>
  <c r="J119" i="14" s="1"/>
  <c r="G118" i="14"/>
  <c r="J118" i="14" s="1"/>
  <c r="G117" i="14"/>
  <c r="J117" i="14" s="1"/>
  <c r="G116" i="14"/>
  <c r="G115" i="14"/>
  <c r="J115" i="14" s="1"/>
  <c r="G114" i="14"/>
  <c r="J114" i="14" s="1"/>
  <c r="G113" i="14"/>
  <c r="J113" i="14" s="1"/>
  <c r="G112" i="14"/>
  <c r="G111" i="14"/>
  <c r="J111" i="14" s="1"/>
  <c r="G110" i="14"/>
  <c r="J110" i="14" s="1"/>
  <c r="G109" i="14"/>
  <c r="J109" i="14" s="1"/>
  <c r="G108" i="14"/>
  <c r="G107" i="14"/>
  <c r="J107" i="14" s="1"/>
  <c r="G106" i="14"/>
  <c r="J106" i="14" s="1"/>
  <c r="G105" i="14"/>
  <c r="J105" i="14" s="1"/>
  <c r="G104" i="14"/>
  <c r="G103" i="14"/>
  <c r="J103" i="14" s="1"/>
  <c r="G102" i="14"/>
  <c r="J102" i="14" s="1"/>
  <c r="G101" i="14"/>
  <c r="J101" i="14" s="1"/>
  <c r="G100" i="14"/>
  <c r="G99" i="14"/>
  <c r="J99" i="14" s="1"/>
  <c r="G98" i="14"/>
  <c r="J98" i="14" s="1"/>
  <c r="G97" i="14"/>
  <c r="J97" i="14" s="1"/>
  <c r="G96" i="14"/>
  <c r="G95" i="14"/>
  <c r="J95" i="14" s="1"/>
  <c r="G94" i="14"/>
  <c r="J94" i="14" s="1"/>
  <c r="G93" i="14"/>
  <c r="J93" i="14" s="1"/>
  <c r="G92" i="14"/>
  <c r="G91" i="14"/>
  <c r="J91" i="14" s="1"/>
  <c r="G90" i="14"/>
  <c r="J90" i="14" s="1"/>
  <c r="G89" i="14"/>
  <c r="J89" i="14" s="1"/>
  <c r="G88" i="14"/>
  <c r="G87" i="14"/>
  <c r="J87" i="14" s="1"/>
  <c r="G86" i="14"/>
  <c r="J86" i="14" s="1"/>
  <c r="G85" i="14"/>
  <c r="J85" i="14" s="1"/>
  <c r="G84" i="14"/>
  <c r="G83" i="14"/>
  <c r="J83" i="14" s="1"/>
  <c r="G82" i="14"/>
  <c r="J82" i="14" s="1"/>
  <c r="G81" i="14"/>
  <c r="J81" i="14" s="1"/>
  <c r="G80" i="14"/>
  <c r="G79" i="14"/>
  <c r="J79" i="14" s="1"/>
  <c r="G78" i="14"/>
  <c r="J78" i="14" s="1"/>
  <c r="G77" i="14"/>
  <c r="J77" i="14" s="1"/>
  <c r="G76" i="14"/>
  <c r="G75" i="14"/>
  <c r="J75" i="14" s="1"/>
  <c r="G74" i="14"/>
  <c r="J74" i="14" s="1"/>
  <c r="G73" i="14"/>
  <c r="J73" i="14" s="1"/>
  <c r="G72" i="14"/>
  <c r="G71" i="14"/>
  <c r="J71" i="14" s="1"/>
  <c r="G70" i="14"/>
  <c r="J70" i="14" s="1"/>
  <c r="G69" i="14"/>
  <c r="J69" i="14" s="1"/>
  <c r="G68" i="14"/>
  <c r="G67" i="14"/>
  <c r="J67" i="14" s="1"/>
  <c r="G66" i="14"/>
  <c r="J66" i="14" s="1"/>
  <c r="G65" i="14"/>
  <c r="J65" i="14" s="1"/>
  <c r="G64" i="14"/>
  <c r="G63" i="14"/>
  <c r="J63" i="14" s="1"/>
  <c r="G62" i="14"/>
  <c r="J62" i="14" s="1"/>
  <c r="G61" i="14"/>
  <c r="J61" i="14" s="1"/>
  <c r="G60" i="14"/>
  <c r="G59" i="14"/>
  <c r="J59" i="14" s="1"/>
  <c r="G58" i="14"/>
  <c r="J58" i="14" s="1"/>
  <c r="G57" i="14"/>
  <c r="J57" i="14" s="1"/>
  <c r="G56" i="14"/>
  <c r="G55" i="14"/>
  <c r="J55" i="14" s="1"/>
  <c r="G54" i="14"/>
  <c r="J54" i="14" s="1"/>
  <c r="G53" i="14"/>
  <c r="J53" i="14" s="1"/>
  <c r="G52" i="14"/>
  <c r="G51" i="14"/>
  <c r="J51" i="14" s="1"/>
  <c r="G50" i="14"/>
  <c r="J50" i="14" s="1"/>
  <c r="G49" i="14"/>
  <c r="J49" i="14" s="1"/>
  <c r="G48" i="14"/>
  <c r="G47" i="14"/>
  <c r="J47" i="14" s="1"/>
  <c r="G46" i="14"/>
  <c r="J46" i="14" s="1"/>
  <c r="G45" i="14"/>
  <c r="J45" i="14" s="1"/>
  <c r="G44" i="14"/>
  <c r="G43" i="14"/>
  <c r="J43" i="14" s="1"/>
  <c r="G42" i="14"/>
  <c r="J42" i="14" s="1"/>
  <c r="G41" i="14"/>
  <c r="J41" i="14" s="1"/>
  <c r="G40" i="14"/>
  <c r="G39" i="14"/>
  <c r="J39" i="14" s="1"/>
  <c r="G38" i="14"/>
  <c r="J38" i="14" s="1"/>
  <c r="G37" i="14"/>
  <c r="J37" i="14" s="1"/>
  <c r="G36" i="14"/>
  <c r="G35" i="14"/>
  <c r="J35" i="14" s="1"/>
  <c r="G34" i="14"/>
  <c r="J34" i="14" s="1"/>
  <c r="G33" i="14"/>
  <c r="J33" i="14" s="1"/>
  <c r="G32" i="14"/>
  <c r="G31" i="14"/>
  <c r="J31" i="14" s="1"/>
  <c r="G30" i="14"/>
  <c r="J30" i="14" s="1"/>
  <c r="G29" i="14"/>
  <c r="J29" i="14" s="1"/>
  <c r="G28" i="14"/>
  <c r="G27" i="14"/>
  <c r="J27" i="14" s="1"/>
  <c r="G26" i="14"/>
  <c r="J26" i="14" s="1"/>
  <c r="G25" i="14"/>
  <c r="J25" i="14" s="1"/>
  <c r="G24" i="14"/>
  <c r="J24" i="14" s="1"/>
  <c r="G23" i="14"/>
  <c r="J23" i="14" s="1"/>
  <c r="G22" i="14"/>
  <c r="J22" i="14" s="1"/>
  <c r="G21" i="14"/>
  <c r="J21" i="14" s="1"/>
  <c r="G20" i="14"/>
  <c r="J20" i="14" s="1"/>
  <c r="G19" i="14"/>
  <c r="J19" i="14" s="1"/>
  <c r="G18" i="14"/>
  <c r="J18" i="14" s="1"/>
  <c r="G17" i="14"/>
  <c r="J17" i="14" s="1"/>
  <c r="G16" i="14"/>
  <c r="J16" i="14" s="1"/>
  <c r="G15" i="14"/>
  <c r="J15" i="14" s="1"/>
  <c r="G14" i="14"/>
  <c r="J14" i="14" s="1"/>
  <c r="G13" i="14"/>
  <c r="J13" i="14" s="1"/>
  <c r="G12" i="14"/>
  <c r="J12" i="14" s="1"/>
  <c r="G11" i="14"/>
  <c r="J11" i="14" s="1"/>
  <c r="G10" i="14"/>
  <c r="J10" i="14" s="1"/>
  <c r="G9" i="14"/>
  <c r="J9" i="14" s="1"/>
  <c r="G8" i="14"/>
  <c r="J8" i="14" s="1"/>
  <c r="G7" i="14"/>
  <c r="J7" i="14" s="1"/>
  <c r="G6" i="14"/>
  <c r="J6" i="14" s="1"/>
  <c r="G5" i="14"/>
  <c r="J5" i="14" s="1"/>
  <c r="G4" i="14"/>
  <c r="J4" i="14" s="1"/>
  <c r="F131" i="14"/>
  <c r="I131" i="14" s="1"/>
  <c r="F130" i="14"/>
  <c r="I130" i="14" s="1"/>
  <c r="F129" i="14"/>
  <c r="I129" i="14" s="1"/>
  <c r="F128" i="14"/>
  <c r="F127" i="14"/>
  <c r="I127" i="14" s="1"/>
  <c r="F126" i="14"/>
  <c r="I126" i="14" s="1"/>
  <c r="F125" i="14"/>
  <c r="I125" i="14" s="1"/>
  <c r="F124" i="14"/>
  <c r="F123" i="14"/>
  <c r="I123" i="14" s="1"/>
  <c r="F122" i="14"/>
  <c r="I122" i="14" s="1"/>
  <c r="F121" i="14"/>
  <c r="I121" i="14" s="1"/>
  <c r="F120" i="14"/>
  <c r="F119" i="14"/>
  <c r="I119" i="14" s="1"/>
  <c r="F118" i="14"/>
  <c r="I118" i="14" s="1"/>
  <c r="F117" i="14"/>
  <c r="I117" i="14" s="1"/>
  <c r="F116" i="14"/>
  <c r="F115" i="14"/>
  <c r="I115" i="14" s="1"/>
  <c r="F114" i="14"/>
  <c r="I114" i="14" s="1"/>
  <c r="F113" i="14"/>
  <c r="I113" i="14" s="1"/>
  <c r="F112" i="14"/>
  <c r="F111" i="14"/>
  <c r="I111" i="14" s="1"/>
  <c r="F110" i="14"/>
  <c r="I110" i="14" s="1"/>
  <c r="F109" i="14"/>
  <c r="I109" i="14" s="1"/>
  <c r="F108" i="14"/>
  <c r="F107" i="14"/>
  <c r="I107" i="14" s="1"/>
  <c r="F106" i="14"/>
  <c r="I106" i="14" s="1"/>
  <c r="F105" i="14"/>
  <c r="I105" i="14" s="1"/>
  <c r="F104" i="14"/>
  <c r="F103" i="14"/>
  <c r="I103" i="14" s="1"/>
  <c r="F102" i="14"/>
  <c r="I102" i="14" s="1"/>
  <c r="F101" i="14"/>
  <c r="I101" i="14" s="1"/>
  <c r="F100" i="14"/>
  <c r="F99" i="14"/>
  <c r="I99" i="14" s="1"/>
  <c r="F98" i="14"/>
  <c r="I98" i="14" s="1"/>
  <c r="F97" i="14"/>
  <c r="I97" i="14" s="1"/>
  <c r="F96" i="14"/>
  <c r="F95" i="14"/>
  <c r="I95" i="14" s="1"/>
  <c r="F94" i="14"/>
  <c r="I94" i="14" s="1"/>
  <c r="F93" i="14"/>
  <c r="I93" i="14" s="1"/>
  <c r="F92" i="14"/>
  <c r="F91" i="14"/>
  <c r="I91" i="14" s="1"/>
  <c r="F90" i="14"/>
  <c r="I90" i="14" s="1"/>
  <c r="F89" i="14"/>
  <c r="I89" i="14" s="1"/>
  <c r="F88" i="14"/>
  <c r="F87" i="14"/>
  <c r="I87" i="14" s="1"/>
  <c r="F86" i="14"/>
  <c r="I86" i="14" s="1"/>
  <c r="F85" i="14"/>
  <c r="I85" i="14" s="1"/>
  <c r="F84" i="14"/>
  <c r="F83" i="14"/>
  <c r="I83" i="14" s="1"/>
  <c r="F82" i="14"/>
  <c r="I82" i="14" s="1"/>
  <c r="F81" i="14"/>
  <c r="I81" i="14" s="1"/>
  <c r="F80" i="14"/>
  <c r="F79" i="14"/>
  <c r="I79" i="14" s="1"/>
  <c r="F78" i="14"/>
  <c r="I78" i="14" s="1"/>
  <c r="F77" i="14"/>
  <c r="I77" i="14" s="1"/>
  <c r="F76" i="14"/>
  <c r="F75" i="14"/>
  <c r="I75" i="14" s="1"/>
  <c r="F74" i="14"/>
  <c r="I74" i="14" s="1"/>
  <c r="F73" i="14"/>
  <c r="I73" i="14" s="1"/>
  <c r="F72" i="14"/>
  <c r="F71" i="14"/>
  <c r="I71" i="14" s="1"/>
  <c r="F70" i="14"/>
  <c r="I70" i="14" s="1"/>
  <c r="F69" i="14"/>
  <c r="I69" i="14" s="1"/>
  <c r="F68" i="14"/>
  <c r="F67" i="14"/>
  <c r="I67" i="14" s="1"/>
  <c r="F66" i="14"/>
  <c r="I66" i="14" s="1"/>
  <c r="F65" i="14"/>
  <c r="I65" i="14" s="1"/>
  <c r="F64" i="14"/>
  <c r="F63" i="14"/>
  <c r="I63" i="14" s="1"/>
  <c r="F62" i="14"/>
  <c r="I62" i="14" s="1"/>
  <c r="F61" i="14"/>
  <c r="I61" i="14" s="1"/>
  <c r="F60" i="14"/>
  <c r="F59" i="14"/>
  <c r="I59" i="14" s="1"/>
  <c r="F58" i="14"/>
  <c r="I58" i="14" s="1"/>
  <c r="F57" i="14"/>
  <c r="I57" i="14" s="1"/>
  <c r="F56" i="14"/>
  <c r="F55" i="14"/>
  <c r="I55" i="14" s="1"/>
  <c r="F54" i="14"/>
  <c r="I54" i="14" s="1"/>
  <c r="F53" i="14"/>
  <c r="I53" i="14" s="1"/>
  <c r="F52" i="14"/>
  <c r="F51" i="14"/>
  <c r="I51" i="14" s="1"/>
  <c r="F50" i="14"/>
  <c r="I50" i="14" s="1"/>
  <c r="F49" i="14"/>
  <c r="I49" i="14" s="1"/>
  <c r="F48" i="14"/>
  <c r="F47" i="14"/>
  <c r="I47" i="14" s="1"/>
  <c r="F46" i="14"/>
  <c r="I46" i="14" s="1"/>
  <c r="F45" i="14"/>
  <c r="I45" i="14" s="1"/>
  <c r="F44" i="14"/>
  <c r="F43" i="14"/>
  <c r="I43" i="14" s="1"/>
  <c r="F42" i="14"/>
  <c r="I42" i="14" s="1"/>
  <c r="F41" i="14"/>
  <c r="I41" i="14" s="1"/>
  <c r="F40" i="14"/>
  <c r="F39" i="14"/>
  <c r="I39" i="14" s="1"/>
  <c r="F38" i="14"/>
  <c r="I38" i="14" s="1"/>
  <c r="F37" i="14"/>
  <c r="I37" i="14" s="1"/>
  <c r="F36" i="14"/>
  <c r="F35" i="14"/>
  <c r="I35" i="14" s="1"/>
  <c r="F34" i="14"/>
  <c r="I34" i="14" s="1"/>
  <c r="F33" i="14"/>
  <c r="I33" i="14" s="1"/>
  <c r="F32" i="14"/>
  <c r="F31" i="14"/>
  <c r="I31" i="14" s="1"/>
  <c r="F30" i="14"/>
  <c r="I30" i="14" s="1"/>
  <c r="F29" i="14"/>
  <c r="I29" i="14" s="1"/>
  <c r="F28" i="14"/>
  <c r="F27" i="14"/>
  <c r="I27" i="14" s="1"/>
  <c r="F26" i="14"/>
  <c r="I26" i="14" s="1"/>
  <c r="F25" i="14"/>
  <c r="I25" i="14" s="1"/>
  <c r="F24" i="14"/>
  <c r="I24" i="14" s="1"/>
  <c r="F23" i="14"/>
  <c r="I23" i="14" s="1"/>
  <c r="F22" i="14"/>
  <c r="I22" i="14" s="1"/>
  <c r="F21" i="14"/>
  <c r="I21" i="14" s="1"/>
  <c r="F20" i="14"/>
  <c r="I20" i="14" s="1"/>
  <c r="F19" i="14"/>
  <c r="I19" i="14" s="1"/>
  <c r="F18" i="14"/>
  <c r="I18" i="14" s="1"/>
  <c r="F17" i="14"/>
  <c r="I17" i="14" s="1"/>
  <c r="F16" i="14"/>
  <c r="I16" i="14" s="1"/>
  <c r="F15" i="14"/>
  <c r="I15" i="14" s="1"/>
  <c r="F14" i="14"/>
  <c r="I14" i="14" s="1"/>
  <c r="F13" i="14"/>
  <c r="I13" i="14" s="1"/>
  <c r="F12" i="14"/>
  <c r="I12" i="14" s="1"/>
  <c r="F11" i="14"/>
  <c r="I11" i="14" s="1"/>
  <c r="F10" i="14"/>
  <c r="I10" i="14" s="1"/>
  <c r="F9" i="14"/>
  <c r="I9" i="14" s="1"/>
  <c r="F8" i="14"/>
  <c r="I8" i="14" s="1"/>
  <c r="F7" i="14"/>
  <c r="I7" i="14" s="1"/>
  <c r="F6" i="14"/>
  <c r="I6" i="14" s="1"/>
  <c r="F5" i="14"/>
  <c r="I5" i="14" s="1"/>
  <c r="F4" i="14"/>
  <c r="I4" i="14" s="1"/>
  <c r="I28" i="14" l="1"/>
  <c r="I32" i="14"/>
  <c r="I36" i="14"/>
  <c r="I40" i="14"/>
  <c r="I44" i="14"/>
  <c r="I48" i="14"/>
  <c r="I52" i="14"/>
  <c r="I56" i="14"/>
  <c r="I60" i="14"/>
  <c r="I64" i="14"/>
  <c r="I68" i="14"/>
  <c r="I72" i="14"/>
  <c r="I76" i="14"/>
  <c r="I80" i="14"/>
  <c r="I84" i="14"/>
  <c r="I88" i="14"/>
  <c r="I92" i="14"/>
  <c r="I96" i="14"/>
  <c r="I100" i="14"/>
  <c r="I104" i="14"/>
  <c r="I108" i="14"/>
  <c r="I112" i="14"/>
  <c r="I116" i="14"/>
  <c r="I120" i="14"/>
  <c r="I124" i="14"/>
  <c r="I128" i="14"/>
  <c r="J28" i="14"/>
  <c r="J32" i="14"/>
  <c r="J36" i="14"/>
  <c r="J40" i="14"/>
  <c r="J44" i="14"/>
  <c r="J48" i="14"/>
  <c r="J52" i="14"/>
  <c r="J56" i="14"/>
  <c r="J60" i="14"/>
  <c r="J64" i="14"/>
  <c r="J68" i="14"/>
  <c r="J72" i="14"/>
  <c r="J76" i="14"/>
  <c r="J80" i="14"/>
  <c r="J84" i="14"/>
  <c r="J88" i="14"/>
  <c r="J92" i="14"/>
  <c r="J96" i="14"/>
  <c r="J100" i="14"/>
  <c r="J104" i="14"/>
  <c r="J108" i="14"/>
  <c r="J112" i="14"/>
  <c r="J116" i="14"/>
  <c r="J120" i="14"/>
  <c r="J124" i="14"/>
  <c r="J128" i="14"/>
  <c r="E10" i="13"/>
  <c r="D10" i="13"/>
  <c r="C10" i="13"/>
  <c r="G10" i="13" s="1"/>
  <c r="B10" i="13"/>
  <c r="G9" i="13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E15" i="12"/>
  <c r="D15" i="12"/>
  <c r="C15" i="12"/>
  <c r="B15" i="12"/>
  <c r="F15" i="12" s="1"/>
  <c r="G14" i="12"/>
  <c r="F14" i="12"/>
  <c r="G13" i="12"/>
  <c r="F13" i="12"/>
  <c r="G12" i="12"/>
  <c r="F12" i="12"/>
  <c r="G11" i="12"/>
  <c r="F11" i="12"/>
  <c r="G10" i="12"/>
  <c r="F10" i="12"/>
  <c r="G9" i="12"/>
  <c r="F9" i="12"/>
  <c r="G8" i="12"/>
  <c r="F8" i="12"/>
  <c r="G7" i="12"/>
  <c r="F7" i="12"/>
  <c r="G6" i="12"/>
  <c r="F6" i="12"/>
  <c r="G5" i="12"/>
  <c r="F5" i="12"/>
  <c r="G4" i="12"/>
  <c r="F4" i="12"/>
  <c r="G3" i="12"/>
  <c r="F3" i="12"/>
  <c r="G5" i="8"/>
  <c r="G9" i="8"/>
  <c r="G4" i="8"/>
  <c r="E6" i="8"/>
  <c r="E7" i="8"/>
  <c r="E8" i="8"/>
  <c r="E10" i="8"/>
  <c r="E11" i="8"/>
  <c r="E12" i="8"/>
  <c r="C6" i="8"/>
  <c r="C7" i="8"/>
  <c r="C10" i="8"/>
  <c r="C11" i="8"/>
  <c r="F13" i="8"/>
  <c r="G13" i="8" s="1"/>
  <c r="E13" i="8"/>
  <c r="D13" i="8"/>
  <c r="E5" i="8" s="1"/>
  <c r="B13" i="8"/>
  <c r="C13" i="8" s="1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3" i="4"/>
  <c r="C23" i="4"/>
  <c r="D23" i="4"/>
  <c r="E23" i="4"/>
  <c r="F23" i="4"/>
  <c r="B23" i="4"/>
  <c r="G12" i="8" l="1"/>
  <c r="C4" i="8"/>
  <c r="J23" i="4"/>
  <c r="C12" i="8"/>
  <c r="C8" i="8"/>
  <c r="E4" i="8"/>
  <c r="E9" i="8"/>
  <c r="G10" i="8"/>
  <c r="G6" i="8"/>
  <c r="G8" i="8"/>
  <c r="C9" i="8"/>
  <c r="C5" i="8"/>
  <c r="G11" i="8"/>
  <c r="G7" i="8"/>
  <c r="G15" i="12"/>
  <c r="F10" i="13"/>
  <c r="G23" i="4"/>
  <c r="I23" i="4"/>
  <c r="H23" i="4"/>
</calcChain>
</file>

<file path=xl/sharedStrings.xml><?xml version="1.0" encoding="utf-8"?>
<sst xmlns="http://schemas.openxmlformats.org/spreadsheetml/2006/main" count="480" uniqueCount="253">
  <si>
    <t>Totale complessivo</t>
  </si>
  <si>
    <t>Veneto</t>
  </si>
  <si>
    <t>Valle d'Aosta</t>
  </si>
  <si>
    <t>Umbria</t>
  </si>
  <si>
    <t>Trentino-Alto Adige</t>
  </si>
  <si>
    <t>Toscana</t>
  </si>
  <si>
    <t>Sicilia</t>
  </si>
  <si>
    <t>Sardegna</t>
  </si>
  <si>
    <t>Puglia</t>
  </si>
  <si>
    <t>Piemonte</t>
  </si>
  <si>
    <t>Molise</t>
  </si>
  <si>
    <t>Marche</t>
  </si>
  <si>
    <t>Lombardia</t>
  </si>
  <si>
    <t>Liguria</t>
  </si>
  <si>
    <t>Lazio</t>
  </si>
  <si>
    <t>Friuli-Venezia Giulia</t>
  </si>
  <si>
    <t>Emilia Romagna</t>
  </si>
  <si>
    <t>Campania</t>
  </si>
  <si>
    <t>Calabria</t>
  </si>
  <si>
    <t>Basilicata</t>
  </si>
  <si>
    <t>Abruzzo</t>
  </si>
  <si>
    <t>REGIONI</t>
  </si>
  <si>
    <t>Estesa</t>
  </si>
  <si>
    <t>Incidenti</t>
  </si>
  <si>
    <t>di cui mortali</t>
  </si>
  <si>
    <t>Morti</t>
  </si>
  <si>
    <t>Feriti</t>
  </si>
  <si>
    <t>Incidenti per 100 km</t>
  </si>
  <si>
    <t>Morti per 100 km</t>
  </si>
  <si>
    <t>Indice di mortalità</t>
  </si>
  <si>
    <t>Indice di gravità</t>
  </si>
  <si>
    <t>Indice di mortalità = morti per 100 incidenti</t>
  </si>
  <si>
    <t xml:space="preserve">Indice di gravità = morti / (morti + feriti) </t>
  </si>
  <si>
    <t>Tipo veicolo</t>
  </si>
  <si>
    <t>Incidenti mortali</t>
  </si>
  <si>
    <t>Numero</t>
  </si>
  <si>
    <t>Incidenza %</t>
  </si>
  <si>
    <t>Autovetture</t>
  </si>
  <si>
    <t>Autobus</t>
  </si>
  <si>
    <t>Veicoli merci</t>
  </si>
  <si>
    <t>Biciclette</t>
  </si>
  <si>
    <t>Ciclomotori</t>
  </si>
  <si>
    <t>Motocicli</t>
  </si>
  <si>
    <t>Quadriciclo</t>
  </si>
  <si>
    <t>Altri veicoli</t>
  </si>
  <si>
    <t>Pedoni</t>
  </si>
  <si>
    <t>Totale</t>
  </si>
  <si>
    <t>Incidentalità per modalità di trasporto - Anno 2017</t>
  </si>
  <si>
    <t>Deceduti per modalità di trasporto</t>
  </si>
  <si>
    <t>Tipo Veicolo</t>
  </si>
  <si>
    <t>Incidenza % 2017</t>
  </si>
  <si>
    <t>Var% 17/10</t>
  </si>
  <si>
    <t>Var% 17/16</t>
  </si>
  <si>
    <t>Quadricicli</t>
  </si>
  <si>
    <t>Natura incidente</t>
  </si>
  <si>
    <t>Autostrade e similari</t>
  </si>
  <si>
    <t>Strade extraurbane</t>
  </si>
  <si>
    <t>N. incidenti</t>
  </si>
  <si>
    <t>Scontro frontale</t>
  </si>
  <si>
    <t>Scontro fronto laterale</t>
  </si>
  <si>
    <t>Scontro laterale</t>
  </si>
  <si>
    <t>Tamponamento</t>
  </si>
  <si>
    <t>Investimento</t>
  </si>
  <si>
    <t>Urto</t>
  </si>
  <si>
    <t>Fuoriuscita</t>
  </si>
  <si>
    <t>Altro</t>
  </si>
  <si>
    <t>MESE</t>
  </si>
  <si>
    <t>AUTOSTRADE, DIRAMAZIONI, RACCORDI, TANGENZIALI E TRAFORI</t>
  </si>
  <si>
    <t>STRADE EXTRAURBANE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</si>
  <si>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</si>
  <si>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</si>
  <si>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</si>
  <si>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</si>
  <si>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</si>
  <si>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</si>
  <si>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</si>
  <si>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</si>
  <si>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</si>
  <si>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</si>
  <si>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</si>
  <si>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</si>
  <si>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</si>
  <si>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GIORNO SETTIMANA</t>
  </si>
  <si>
    <t>Lunedì</t>
  </si>
  <si>
    <t>Martedì</t>
  </si>
  <si>
    <t>Mercoledì</t>
  </si>
  <si>
    <t>Giovedì</t>
  </si>
  <si>
    <t>Venerdì</t>
  </si>
  <si>
    <t>Sabato</t>
  </si>
  <si>
    <t>Domenica</t>
  </si>
  <si>
    <t>Indicatori per Provincia</t>
  </si>
  <si>
    <t>Regione/Provincia</t>
  </si>
  <si>
    <t>Incid/km</t>
  </si>
  <si>
    <t>Rischio incidente</t>
  </si>
  <si>
    <t>Rischio mortalità</t>
  </si>
  <si>
    <t>Chieti</t>
  </si>
  <si>
    <t>L'Aquila</t>
  </si>
  <si>
    <t>Pescara</t>
  </si>
  <si>
    <t>Teramo</t>
  </si>
  <si>
    <t>Matera</t>
  </si>
  <si>
    <t>Potenza</t>
  </si>
  <si>
    <t>Catanzaro</t>
  </si>
  <si>
    <t>Cosenza</t>
  </si>
  <si>
    <t>Crotone</t>
  </si>
  <si>
    <t>Reggio Calabria</t>
  </si>
  <si>
    <t>Vibo Valentia</t>
  </si>
  <si>
    <t>Avellino</t>
  </si>
  <si>
    <t>Benevento</t>
  </si>
  <si>
    <t>Caserta</t>
  </si>
  <si>
    <t>Napoli</t>
  </si>
  <si>
    <t>Salerno</t>
  </si>
  <si>
    <t>Bologna</t>
  </si>
  <si>
    <t>Ferrara</t>
  </si>
  <si>
    <t>Forlì-Cesena</t>
  </si>
  <si>
    <t>Modena</t>
  </si>
  <si>
    <t>Parma</t>
  </si>
  <si>
    <t>Piacenza</t>
  </si>
  <si>
    <t>Ravenna</t>
  </si>
  <si>
    <t>Reggio Emilia</t>
  </si>
  <si>
    <t>Rimini</t>
  </si>
  <si>
    <t>Gorizia</t>
  </si>
  <si>
    <t>Pordenone</t>
  </si>
  <si>
    <t>Trieste</t>
  </si>
  <si>
    <t>Udine</t>
  </si>
  <si>
    <t>Frosinone</t>
  </si>
  <si>
    <t>Latina</t>
  </si>
  <si>
    <t>Rieti</t>
  </si>
  <si>
    <t>Roma</t>
  </si>
  <si>
    <t>Viterbo</t>
  </si>
  <si>
    <t>Genova</t>
  </si>
  <si>
    <t>Imperia</t>
  </si>
  <si>
    <t>La Spezia</t>
  </si>
  <si>
    <t>Savona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</si>
  <si>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</si>
  <si>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</si>
  <si>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</si>
  <si>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</si>
  <si>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</si>
  <si>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</si>
  <si>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</si>
  <si>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</si>
  <si>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 e della Brianza</t>
  </si>
  <si>
    <t>Pavia</t>
  </si>
  <si>
    <t>Sondrio</t>
  </si>
  <si>
    <t>Varese</t>
  </si>
  <si>
    <t>Ancona</t>
  </si>
  <si>
    <t>Ascoli Piceno</t>
  </si>
  <si>
    <t>Fermo</t>
  </si>
  <si>
    <t>Macerata</t>
  </si>
  <si>
    <t>Pesaro-Urbino</t>
  </si>
  <si>
    <t>Campobasso</t>
  </si>
  <si>
    <t>Isernia</t>
  </si>
  <si>
    <t>Alessandria</t>
  </si>
  <si>
    <t>Asti</t>
  </si>
  <si>
    <t>Biella</t>
  </si>
  <si>
    <t>Cuneo</t>
  </si>
  <si>
    <t>Novara</t>
  </si>
  <si>
    <t>Torino</t>
  </si>
  <si>
    <t>Verbano-Cusio-Ossola</t>
  </si>
  <si>
    <t>Vercelli</t>
  </si>
  <si>
    <t>Bari</t>
  </si>
  <si>
    <t>Barletta-Andria-Trani</t>
  </si>
  <si>
    <t>Brindisi</t>
  </si>
  <si>
    <t>Foggia</t>
  </si>
  <si>
    <t>Lecce</t>
  </si>
  <si>
    <t>Taranto</t>
  </si>
  <si>
    <t>Cagliari</t>
  </si>
  <si>
    <t>Nuoro</t>
  </si>
  <si>
    <t>Oristano</t>
  </si>
  <si>
    <t>Sassari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</si>
  <si>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</si>
  <si>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</si>
  <si>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</si>
  <si>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</si>
  <si>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</si>
  <si>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</si>
  <si>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</si>
  <si>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</si>
  <si>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</si>
  <si>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Arezzo</t>
  </si>
  <si>
    <t>Firenze</t>
  </si>
  <si>
    <t>Grosseto</t>
  </si>
  <si>
    <t>Livorno</t>
  </si>
  <si>
    <t>Lucca</t>
  </si>
  <si>
    <t>Massa-Carrara</t>
  </si>
  <si>
    <t>Pisa</t>
  </si>
  <si>
    <t>Pistoia</t>
  </si>
  <si>
    <t>Prato</t>
  </si>
  <si>
    <t>Siena</t>
  </si>
  <si>
    <t>Bolzano</t>
  </si>
  <si>
    <t>Trento</t>
  </si>
  <si>
    <t>Perugia</t>
  </si>
  <si>
    <t>Terni</t>
  </si>
  <si>
    <t>Aosta</t>
  </si>
  <si>
    <t>Belluno</t>
  </si>
  <si>
    <t>Padova</t>
  </si>
  <si>
    <t>Rovigo</t>
  </si>
  <si>
    <t>Treviso</t>
  </si>
  <si>
    <t>Venezia</t>
  </si>
  <si>
    <t>Verona</t>
  </si>
  <si>
    <t>Vicenza</t>
  </si>
  <si>
    <t>Localizzazione degli incidenti stradali. Anno 2017</t>
  </si>
  <si>
    <t>Sud Sardegna</t>
  </si>
  <si>
    <t>Regione</t>
  </si>
  <si>
    <t>Provincia</t>
  </si>
  <si>
    <t>Incidenti 2 ruote</t>
  </si>
  <si>
    <t>% Incidenti 2 ruote</t>
  </si>
  <si>
    <t>SS 009 -  via Emilia</t>
  </si>
  <si>
    <t>SS 001 -  via Aurelia</t>
  </si>
  <si>
    <t>SS 067 -  Tosco Romagnola</t>
  </si>
  <si>
    <t>SS 002 -  via Cassia</t>
  </si>
  <si>
    <t>SS 016 -  Adriatica</t>
  </si>
  <si>
    <t>REGIONE</t>
  </si>
  <si>
    <t>PROVINCIA</t>
  </si>
  <si>
    <t>Investimento pedoni</t>
  </si>
  <si>
    <t>SS 249 -  Gardesana Orientale</t>
  </si>
  <si>
    <t xml:space="preserve">SS 114 -  Orientale Sicula </t>
  </si>
  <si>
    <t>SS 145 -  Sorrentina</t>
  </si>
  <si>
    <t>SS 172 dir -  dei Trulli</t>
  </si>
  <si>
    <t>SS 222 -  Chiantigiana</t>
  </si>
  <si>
    <t>SS 011 -  Padana Superiore</t>
  </si>
  <si>
    <t>SS 718 -  di Sanremo</t>
  </si>
  <si>
    <t>SS 033 -  del Sempione</t>
  </si>
  <si>
    <t>SS 240 -  di Loppio e di Val di Ledro</t>
  </si>
  <si>
    <t>SS 325 -  di Val di Setta e Val di Bisenzio</t>
  </si>
  <si>
    <t xml:space="preserve"> Nome strada</t>
  </si>
  <si>
    <t>Incidenti 2 ruote/km</t>
  </si>
  <si>
    <t xml:space="preserve">Toscana </t>
  </si>
  <si>
    <t>Trentino Alto Adige</t>
  </si>
  <si>
    <t>Indice mortalità %</t>
  </si>
  <si>
    <t>Indice gravità %</t>
  </si>
  <si>
    <t>Comune</t>
  </si>
  <si>
    <t>COMUNE</t>
  </si>
  <si>
    <t>Incidenti urto con ostacolo</t>
  </si>
  <si>
    <t xml:space="preserve">Lombardia </t>
  </si>
  <si>
    <t>Rho</t>
  </si>
  <si>
    <t>Incidenti totali</t>
  </si>
  <si>
    <t>Incid.% urto con ostacolo</t>
  </si>
  <si>
    <t>Nome strada</t>
  </si>
  <si>
    <t>Ceriale</t>
  </si>
  <si>
    <t>Pietra Ligure</t>
  </si>
  <si>
    <t>Cascina</t>
  </si>
  <si>
    <t>Pontedera</t>
  </si>
  <si>
    <t>Tivoli</t>
  </si>
  <si>
    <t>Verbania</t>
  </si>
  <si>
    <t>Montebelluna</t>
  </si>
  <si>
    <t>San Miniato</t>
  </si>
  <si>
    <t>% Investimento pedoni</t>
  </si>
  <si>
    <t>SS 003 - Flaminia</t>
  </si>
  <si>
    <t>SS 005 - Tiburtina</t>
  </si>
  <si>
    <t>SS 248 - Schiavonesca Marosticana</t>
  </si>
  <si>
    <t>SS 034 - del Lago Maggiore</t>
  </si>
  <si>
    <t>SS 006 - Casilina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</si>
</sst>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2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2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9" fontId="10" fillId="0" borderId="0" applyFont="0" applyFill="0" applyBorder="0" applyAlignment="0" applyProtection="0"/>
  </cellStyleXfs>
  <cellXfs count="9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3" fontId="2" fillId="0" borderId="1" xfId="0" applyNumberFormat="1" applyFont="1" applyBorder="1"/>
    <xf numFmtId="2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3" fontId="1" fillId="0" borderId="1" xfId="0" applyNumberFormat="1" applyFont="1" applyBorder="1"/>
    <xf numFmtId="2" fontId="1" fillId="0" borderId="1" xfId="0" applyNumberFormat="1" applyFont="1" applyBorder="1"/>
    <xf numFmtId="4" fontId="1" fillId="0" borderId="1" xfId="0" applyNumberFormat="1" applyFont="1" applyBorder="1"/>
    <xf numFmtId="0" fontId="4" fillId="0" borderId="0" xfId="0" applyFont="1" applyAlignment="1"/>
    <xf numFmtId="2" fontId="2" fillId="0" borderId="0" xfId="0" applyNumberFormat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/>
    </xf>
    <xf numFmtId="3" fontId="9" fillId="0" borderId="1" xfId="1" applyNumberFormat="1" applyFont="1" applyFill="1" applyBorder="1" applyAlignment="1">
      <alignment horizontal="right"/>
    </xf>
    <xf numFmtId="10" fontId="9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horizontal="center"/>
    </xf>
    <xf numFmtId="3" fontId="8" fillId="0" borderId="1" xfId="1" applyNumberFormat="1" applyFont="1" applyFill="1" applyBorder="1" applyAlignment="1">
      <alignment horizontal="right"/>
    </xf>
    <xf numFmtId="10" fontId="8" fillId="0" borderId="1" xfId="1" applyNumberFormat="1" applyFont="1" applyFill="1" applyBorder="1" applyAlignment="1">
      <alignment horizontal="right"/>
    </xf>
    <xf numFmtId="0" fontId="8" fillId="2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10" fontId="0" fillId="0" borderId="0" xfId="0" applyNumberFormat="1"/>
    <xf numFmtId="0" fontId="8" fillId="2" borderId="6" xfId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right"/>
    </xf>
    <xf numFmtId="10" fontId="13" fillId="0" borderId="1" xfId="0" applyNumberFormat="1" applyFont="1" applyBorder="1" applyAlignment="1">
      <alignment horizontal="right"/>
    </xf>
    <xf numFmtId="10" fontId="14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10" fontId="15" fillId="0" borderId="1" xfId="0" applyNumberFormat="1" applyFont="1" applyBorder="1" applyAlignment="1">
      <alignment horizontal="right"/>
    </xf>
    <xf numFmtId="10" fontId="16" fillId="0" borderId="1" xfId="0" applyNumberFormat="1" applyFont="1" applyBorder="1" applyAlignment="1">
      <alignment horizontal="right"/>
    </xf>
    <xf numFmtId="10" fontId="17" fillId="0" borderId="1" xfId="0" applyNumberFormat="1" applyFont="1" applyBorder="1" applyAlignment="1">
      <alignment horizontal="right"/>
    </xf>
    <xf numFmtId="0" fontId="17" fillId="0" borderId="1" xfId="0" applyFont="1" applyBorder="1"/>
    <xf numFmtId="0" fontId="14" fillId="0" borderId="1" xfId="0" applyFont="1" applyBorder="1"/>
    <xf numFmtId="0" fontId="0" fillId="0" borderId="0" xfId="0" applyBorder="1"/>
    <xf numFmtId="10" fontId="14" fillId="0" borderId="0" xfId="0" applyNumberFormat="1" applyFont="1" applyFill="1" applyBorder="1"/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14" fillId="0" borderId="0" xfId="0" applyFont="1"/>
    <xf numFmtId="0" fontId="20" fillId="0" borderId="0" xfId="2" applyFont="1"/>
    <xf numFmtId="0" fontId="20" fillId="0" borderId="1" xfId="2" applyFont="1" applyBorder="1" applyAlignment="1">
      <alignment horizontal="center"/>
    </xf>
    <xf numFmtId="0" fontId="20" fillId="0" borderId="1" xfId="2" applyFont="1" applyBorder="1"/>
    <xf numFmtId="3" fontId="20" fillId="0" borderId="1" xfId="2" applyNumberFormat="1" applyFont="1" applyBorder="1"/>
    <xf numFmtId="3" fontId="19" fillId="0" borderId="1" xfId="2" applyNumberFormat="1" applyFont="1" applyBorder="1"/>
    <xf numFmtId="0" fontId="19" fillId="0" borderId="1" xfId="2" applyFont="1" applyBorder="1"/>
    <xf numFmtId="3" fontId="20" fillId="0" borderId="0" xfId="2" applyNumberFormat="1" applyFont="1"/>
    <xf numFmtId="0" fontId="20" fillId="0" borderId="1" xfId="2" applyFont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/>
    <xf numFmtId="3" fontId="1" fillId="0" borderId="1" xfId="0" applyNumberFormat="1" applyFont="1" applyFill="1" applyBorder="1"/>
    <xf numFmtId="2" fontId="1" fillId="0" borderId="1" xfId="0" applyNumberFormat="1" applyFont="1" applyFill="1" applyBorder="1"/>
    <xf numFmtId="0" fontId="5" fillId="0" borderId="0" xfId="0" applyFont="1"/>
    <xf numFmtId="0" fontId="2" fillId="0" borderId="1" xfId="0" applyFont="1" applyFill="1" applyBorder="1"/>
    <xf numFmtId="4" fontId="2" fillId="0" borderId="1" xfId="0" applyNumberFormat="1" applyFont="1" applyFill="1" applyBorder="1"/>
    <xf numFmtId="3" fontId="2" fillId="0" borderId="1" xfId="0" applyNumberFormat="1" applyFont="1" applyFill="1" applyBorder="1"/>
    <xf numFmtId="2" fontId="2" fillId="0" borderId="1" xfId="0" applyNumberFormat="1" applyFont="1" applyFill="1" applyBorder="1"/>
    <xf numFmtId="0" fontId="0" fillId="0" borderId="0" xfId="0" applyFill="1"/>
    <xf numFmtId="0" fontId="22" fillId="0" borderId="1" xfId="2" applyFont="1" applyBorder="1" applyAlignment="1">
      <alignment horizontal="center" vertical="center" wrapText="1"/>
    </xf>
    <xf numFmtId="0" fontId="18" fillId="0" borderId="1" xfId="2" quotePrefix="1" applyFont="1" applyBorder="1" applyAlignment="1">
      <alignment horizontal="left"/>
    </xf>
    <xf numFmtId="165" fontId="18" fillId="0" borderId="1" xfId="2" quotePrefix="1" applyNumberFormat="1" applyFont="1" applyBorder="1" applyAlignment="1">
      <alignment horizontal="right"/>
    </xf>
    <xf numFmtId="0" fontId="18" fillId="0" borderId="1" xfId="2" applyFont="1" applyBorder="1"/>
    <xf numFmtId="0" fontId="18" fillId="0" borderId="1" xfId="2" quotePrefix="1" applyFont="1" applyBorder="1" applyAlignment="1">
      <alignment horizontal="left" wrapText="1"/>
    </xf>
    <xf numFmtId="0" fontId="19" fillId="0" borderId="1" xfId="2" quotePrefix="1" applyFont="1" applyBorder="1" applyAlignment="1">
      <alignment horizontal="center" vertical="center" wrapText="1"/>
    </xf>
    <xf numFmtId="0" fontId="10" fillId="0" borderId="0" xfId="2"/>
    <xf numFmtId="0" fontId="23" fillId="0" borderId="0" xfId="2" applyFont="1"/>
    <xf numFmtId="2" fontId="18" fillId="0" borderId="1" xfId="2" applyNumberFormat="1" applyFont="1" applyBorder="1"/>
    <xf numFmtId="2" fontId="18" fillId="0" borderId="1" xfId="2" applyNumberFormat="1" applyFont="1" applyBorder="1" applyAlignment="1">
      <alignment horizontal="right"/>
    </xf>
    <xf numFmtId="164" fontId="22" fillId="0" borderId="1" xfId="2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left"/>
    </xf>
    <xf numFmtId="1" fontId="18" fillId="0" borderId="1" xfId="2" quotePrefix="1" applyNumberFormat="1" applyFont="1" applyBorder="1" applyAlignment="1">
      <alignment horizontal="right"/>
    </xf>
    <xf numFmtId="0" fontId="19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3" fontId="18" fillId="0" borderId="1" xfId="2" applyNumberFormat="1" applyFont="1" applyBorder="1"/>
    <xf numFmtId="166" fontId="18" fillId="0" borderId="1" xfId="2" applyNumberFormat="1" applyFont="1" applyBorder="1"/>
    <xf numFmtId="0" fontId="20" fillId="0" borderId="1" xfId="2" applyFont="1" applyBorder="1" applyAlignment="1">
      <alignment horizontal="left"/>
    </xf>
    <xf numFmtId="166" fontId="20" fillId="0" borderId="1" xfId="2" applyNumberFormat="1" applyFont="1" applyBorder="1"/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6" xfId="2" applyFont="1" applyBorder="1" applyAlignment="1">
      <alignment horizontal="center" vertical="center"/>
    </xf>
    <xf numFmtId="0" fontId="19" fillId="0" borderId="7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0" fontId="19" fillId="0" borderId="6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</cellXfs>
  <cellStyles count="4">
    <cellStyle name="Normale" xfId="0" builtinId="0"/>
    <cellStyle name="Normale 2" xfId="2"/>
    <cellStyle name="Normale_TipoVeiA-TipoVeiB (IM)" xfId="1"/>
    <cellStyle name="Percentual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en-US" sz="1400">
                <a:latin typeface="Times New Roman" pitchFamily="18" charset="0"/>
                <a:cs typeface="Times New Roman" pitchFamily="18" charset="0"/>
              </a:rPr>
              <a:t>Distribuzione</a:t>
            </a:r>
            <a:r>
              <a:rPr lang="en-US" sz="1400" baseline="0">
                <a:latin typeface="Times New Roman" pitchFamily="18" charset="0"/>
                <a:cs typeface="Times New Roman" pitchFamily="18" charset="0"/>
              </a:rPr>
              <a:t> dei morti per modalità di trasporto - Anno 2017</a:t>
            </a:r>
            <a:endParaRPr lang="en-US" sz="14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'Incid tipo veic'!$F$2:$G$2</c:f>
              <c:strCache>
                <c:ptCount val="1"/>
                <c:pt idx="0">
                  <c:v>Morti</c:v>
                </c:pt>
              </c:strCache>
            </c:strRef>
          </c:tx>
          <c:explosion val="25"/>
          <c:dLbls>
            <c:txPr>
              <a:bodyPr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'Incid tipo veic'!$A$4:$A$12</c:f>
              <c:strCache>
                <c:ptCount val="9"/>
                <c:pt idx="0">
                  <c:v>Autovetture</c:v>
                </c:pt>
                <c:pt idx="1">
                  <c:v>Autobus</c:v>
                </c:pt>
                <c:pt idx="2">
                  <c:v>Veicoli merci</c:v>
                </c:pt>
                <c:pt idx="3">
                  <c:v>Biciclette</c:v>
                </c:pt>
                <c:pt idx="4">
                  <c:v>Ciclomotori</c:v>
                </c:pt>
                <c:pt idx="5">
                  <c:v>Motocicli</c:v>
                </c:pt>
                <c:pt idx="6">
                  <c:v>Quadriciclo</c:v>
                </c:pt>
                <c:pt idx="7">
                  <c:v>Altri veicoli</c:v>
                </c:pt>
                <c:pt idx="8">
                  <c:v>Pedoni</c:v>
                </c:pt>
              </c:strCache>
            </c:strRef>
          </c:cat>
          <c:val>
            <c:numRef>
              <c:f>'Incid tipo veic'!$G$4:$G$12</c:f>
              <c:numCache>
                <c:formatCode>0.00%</c:formatCode>
                <c:ptCount val="9"/>
                <c:pt idx="0">
                  <c:v>0.52612214863870488</c:v>
                </c:pt>
                <c:pt idx="1">
                  <c:v>1.2509197939661517E-2</c:v>
                </c:pt>
                <c:pt idx="2">
                  <c:v>8.2413539367181751E-2</c:v>
                </c:pt>
                <c:pt idx="3">
                  <c:v>3.8263428991905817E-2</c:v>
                </c:pt>
                <c:pt idx="4">
                  <c:v>1.2509197939661517E-2</c:v>
                </c:pt>
                <c:pt idx="5">
                  <c:v>0.19941133186166299</c:v>
                </c:pt>
                <c:pt idx="6">
                  <c:v>1.4716703458425313E-3</c:v>
                </c:pt>
                <c:pt idx="7">
                  <c:v>1.7660044150110375E-2</c:v>
                </c:pt>
                <c:pt idx="8">
                  <c:v>0.10963944076526858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>
              <a:latin typeface="Times New Roman" pitchFamily="18" charset="0"/>
              <a:cs typeface="Times New Roman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76200</xdr:rowOff>
    </xdr:from>
    <xdr:to>
      <xdr:col>7</xdr:col>
      <xdr:colOff>441960</xdr:colOff>
      <xdr:row>31</xdr:row>
      <xdr:rowOff>7620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3"/>
  <sheetViews>
    <sheetView tabSelected="1" workbookViewId="0">
      <selection activeCell="H15" sqref="H15"/>
    </sheetView>
  </sheetViews>
  <sheetFormatPr defaultRowHeight="15" x14ac:dyDescent="0.25"/>
  <cols>
    <col min="1" max="1" width="11.7109375" bestFit="1" customWidth="1"/>
    <col min="2" max="2" width="15.42578125" bestFit="1" customWidth="1"/>
    <col min="3" max="4" width="10.85546875" bestFit="1" customWidth="1"/>
  </cols>
  <sheetData>
    <row r="2" spans="1:4" ht="15.75" x14ac:dyDescent="0.25">
      <c r="A2" s="80" t="s">
        <v>48</v>
      </c>
      <c r="B2" s="81"/>
      <c r="C2" s="81"/>
      <c r="D2" s="82"/>
    </row>
    <row r="3" spans="1:4" ht="14.45" x14ac:dyDescent="0.3">
      <c r="A3" s="20" t="s">
        <v>49</v>
      </c>
      <c r="B3" s="23" t="s">
        <v>50</v>
      </c>
      <c r="C3" s="23" t="s">
        <v>51</v>
      </c>
      <c r="D3" s="23" t="s">
        <v>52</v>
      </c>
    </row>
    <row r="4" spans="1:4" ht="14.45" x14ac:dyDescent="0.3">
      <c r="A4" s="14" t="s">
        <v>37</v>
      </c>
      <c r="B4" s="24">
        <v>0.52610000000000001</v>
      </c>
      <c r="C4" s="25">
        <v>-0.2056</v>
      </c>
      <c r="D4" s="26">
        <v>1.2699999999999999E-2</v>
      </c>
    </row>
    <row r="5" spans="1:4" ht="14.45" x14ac:dyDescent="0.3">
      <c r="A5" s="14" t="s">
        <v>38</v>
      </c>
      <c r="B5" s="24">
        <v>1.2500000000000001E-2</v>
      </c>
      <c r="C5" s="26">
        <v>2.4</v>
      </c>
      <c r="D5" s="26">
        <v>7.5</v>
      </c>
    </row>
    <row r="6" spans="1:4" ht="14.45" x14ac:dyDescent="0.3">
      <c r="A6" s="14" t="s">
        <v>39</v>
      </c>
      <c r="B6" s="24">
        <v>8.2400000000000001E-2</v>
      </c>
      <c r="C6" s="25">
        <v>-6.6699999999999995E-2</v>
      </c>
      <c r="D6" s="26">
        <v>0.1915</v>
      </c>
    </row>
    <row r="7" spans="1:4" ht="14.45" x14ac:dyDescent="0.3">
      <c r="A7" s="14" t="s">
        <v>40</v>
      </c>
      <c r="B7" s="24">
        <v>3.8300000000000001E-2</v>
      </c>
      <c r="C7" s="25">
        <v>-0.17460000000000001</v>
      </c>
      <c r="D7" s="25">
        <v>-0.22389999999999999</v>
      </c>
    </row>
    <row r="8" spans="1:4" ht="14.45" x14ac:dyDescent="0.3">
      <c r="A8" s="14" t="s">
        <v>41</v>
      </c>
      <c r="B8" s="24">
        <v>1.2500000000000001E-2</v>
      </c>
      <c r="C8" s="25">
        <v>-0.61360000000000003</v>
      </c>
      <c r="D8" s="26">
        <v>6.25E-2</v>
      </c>
    </row>
    <row r="9" spans="1:4" ht="14.45" x14ac:dyDescent="0.3">
      <c r="A9" s="14" t="s">
        <v>42</v>
      </c>
      <c r="B9" s="24">
        <v>0.19939999999999999</v>
      </c>
      <c r="C9" s="25">
        <v>-0.2099</v>
      </c>
      <c r="D9" s="26">
        <v>0.1532</v>
      </c>
    </row>
    <row r="10" spans="1:4" ht="14.45" x14ac:dyDescent="0.3">
      <c r="A10" s="14" t="s">
        <v>53</v>
      </c>
      <c r="B10" s="24">
        <v>1.5E-3</v>
      </c>
      <c r="C10" s="25">
        <v>-0.33329999999999999</v>
      </c>
      <c r="D10" s="26">
        <v>0</v>
      </c>
    </row>
    <row r="11" spans="1:4" ht="14.45" x14ac:dyDescent="0.3">
      <c r="A11" s="14" t="s">
        <v>44</v>
      </c>
      <c r="B11" s="24">
        <v>1.77E-2</v>
      </c>
      <c r="C11" s="26">
        <v>1.1818</v>
      </c>
      <c r="D11" s="25">
        <v>-0.04</v>
      </c>
    </row>
    <row r="12" spans="1:4" ht="14.45" x14ac:dyDescent="0.3">
      <c r="A12" s="14" t="s">
        <v>45</v>
      </c>
      <c r="B12" s="24">
        <v>0.1096</v>
      </c>
      <c r="C12" s="25">
        <v>-9.7000000000000003E-2</v>
      </c>
      <c r="D12" s="26">
        <v>0.27350000000000002</v>
      </c>
    </row>
    <row r="13" spans="1:4" ht="14.45" x14ac:dyDescent="0.3">
      <c r="A13" s="21" t="s">
        <v>46</v>
      </c>
      <c r="B13" s="28">
        <v>1</v>
      </c>
      <c r="C13" s="29">
        <v>-0.1784</v>
      </c>
      <c r="D13" s="30">
        <v>7.4300000000000005E-2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3.85546875" bestFit="1" customWidth="1"/>
    <col min="2" max="2" width="11.28515625" customWidth="1"/>
    <col min="3" max="3" width="28.28515625" bestFit="1" customWidth="1"/>
    <col min="6" max="6" width="7.5703125" customWidth="1"/>
    <col min="8" max="8" width="8.5703125" customWidth="1"/>
  </cols>
  <sheetData>
    <row r="1" spans="1:8" ht="34.15" x14ac:dyDescent="0.3">
      <c r="A1" s="61" t="s">
        <v>203</v>
      </c>
      <c r="B1" s="61" t="s">
        <v>204</v>
      </c>
      <c r="C1" s="61" t="s">
        <v>225</v>
      </c>
      <c r="D1" s="71" t="s">
        <v>22</v>
      </c>
      <c r="E1" s="71" t="s">
        <v>23</v>
      </c>
      <c r="F1" s="61" t="s">
        <v>205</v>
      </c>
      <c r="G1" s="61" t="s">
        <v>206</v>
      </c>
      <c r="H1" s="61" t="s">
        <v>226</v>
      </c>
    </row>
    <row r="2" spans="1:8" ht="14.45" x14ac:dyDescent="0.3">
      <c r="A2" s="72" t="s">
        <v>13</v>
      </c>
      <c r="B2" s="62" t="s">
        <v>129</v>
      </c>
      <c r="C2" s="62" t="s">
        <v>208</v>
      </c>
      <c r="D2" s="63">
        <v>95.800000000000011</v>
      </c>
      <c r="E2" s="73">
        <v>106</v>
      </c>
      <c r="F2" s="73">
        <v>89</v>
      </c>
      <c r="G2" s="69">
        <v>83.962264150943398</v>
      </c>
      <c r="H2" s="69">
        <f>F2/D2</f>
        <v>0.92901878914405001</v>
      </c>
    </row>
    <row r="3" spans="1:8" ht="14.45" x14ac:dyDescent="0.3">
      <c r="A3" s="72" t="s">
        <v>1</v>
      </c>
      <c r="B3" s="62" t="s">
        <v>199</v>
      </c>
      <c r="C3" s="62" t="s">
        <v>215</v>
      </c>
      <c r="D3" s="63">
        <v>69</v>
      </c>
      <c r="E3" s="73">
        <v>52</v>
      </c>
      <c r="F3" s="73">
        <v>40</v>
      </c>
      <c r="G3" s="70">
        <v>76.923076923076934</v>
      </c>
      <c r="H3" s="69">
        <f t="shared" ref="H3:H24" si="0">F3/D3</f>
        <v>0.57971014492753625</v>
      </c>
    </row>
    <row r="4" spans="1:8" ht="14.45" x14ac:dyDescent="0.3">
      <c r="A4" s="72" t="s">
        <v>6</v>
      </c>
      <c r="B4" s="62" t="s">
        <v>174</v>
      </c>
      <c r="C4" s="62" t="s">
        <v>216</v>
      </c>
      <c r="D4" s="63">
        <v>54.5</v>
      </c>
      <c r="E4" s="73">
        <v>34</v>
      </c>
      <c r="F4" s="73">
        <v>23</v>
      </c>
      <c r="G4" s="69">
        <v>67.64705882352942</v>
      </c>
      <c r="H4" s="69">
        <f t="shared" si="0"/>
        <v>0.42201834862385323</v>
      </c>
    </row>
    <row r="5" spans="1:8" ht="14.45" x14ac:dyDescent="0.3">
      <c r="A5" s="72" t="s">
        <v>13</v>
      </c>
      <c r="B5" s="62" t="s">
        <v>132</v>
      </c>
      <c r="C5" s="62" t="s">
        <v>208</v>
      </c>
      <c r="D5" s="63">
        <v>79.399999999999977</v>
      </c>
      <c r="E5" s="73">
        <v>278</v>
      </c>
      <c r="F5" s="73">
        <v>183</v>
      </c>
      <c r="G5" s="69">
        <v>65.827338129496411</v>
      </c>
      <c r="H5" s="69">
        <f t="shared" si="0"/>
        <v>2.3047858942065496</v>
      </c>
    </row>
    <row r="6" spans="1:8" ht="14.45" x14ac:dyDescent="0.3">
      <c r="A6" s="72" t="s">
        <v>13</v>
      </c>
      <c r="B6" s="62" t="s">
        <v>130</v>
      </c>
      <c r="C6" s="62" t="s">
        <v>208</v>
      </c>
      <c r="D6" s="63">
        <v>62.899999999999977</v>
      </c>
      <c r="E6" s="73">
        <v>85</v>
      </c>
      <c r="F6" s="73">
        <v>55</v>
      </c>
      <c r="G6" s="69">
        <v>64.705882352941174</v>
      </c>
      <c r="H6" s="69">
        <f t="shared" si="0"/>
        <v>0.87440381558028646</v>
      </c>
    </row>
    <row r="7" spans="1:8" ht="14.45" x14ac:dyDescent="0.3">
      <c r="A7" s="72" t="s">
        <v>17</v>
      </c>
      <c r="B7" s="62" t="s">
        <v>109</v>
      </c>
      <c r="C7" s="62" t="s">
        <v>217</v>
      </c>
      <c r="D7" s="63">
        <v>40.4</v>
      </c>
      <c r="E7" s="73">
        <v>59</v>
      </c>
      <c r="F7" s="73">
        <v>37</v>
      </c>
      <c r="G7" s="69">
        <v>62.711864406779661</v>
      </c>
      <c r="H7" s="69">
        <f t="shared" si="0"/>
        <v>0.91584158415841588</v>
      </c>
    </row>
    <row r="8" spans="1:8" ht="14.45" x14ac:dyDescent="0.3">
      <c r="A8" s="72" t="s">
        <v>11</v>
      </c>
      <c r="B8" s="62" t="s">
        <v>149</v>
      </c>
      <c r="C8" s="62" t="s">
        <v>211</v>
      </c>
      <c r="D8" s="63">
        <v>43.499999999999972</v>
      </c>
      <c r="E8" s="73">
        <v>60</v>
      </c>
      <c r="F8" s="73">
        <v>37</v>
      </c>
      <c r="G8" s="69">
        <v>61.666666666666671</v>
      </c>
      <c r="H8" s="69">
        <f t="shared" si="0"/>
        <v>0.85057471264367868</v>
      </c>
    </row>
    <row r="9" spans="1:8" ht="14.45" x14ac:dyDescent="0.3">
      <c r="A9" s="72" t="s">
        <v>16</v>
      </c>
      <c r="B9" s="62" t="s">
        <v>119</v>
      </c>
      <c r="C9" s="62" t="s">
        <v>207</v>
      </c>
      <c r="D9" s="63">
        <v>10</v>
      </c>
      <c r="E9" s="73">
        <v>31</v>
      </c>
      <c r="F9" s="73">
        <v>19</v>
      </c>
      <c r="G9" s="69">
        <v>61.29032258064516</v>
      </c>
      <c r="H9" s="69">
        <f t="shared" si="0"/>
        <v>1.9</v>
      </c>
    </row>
    <row r="10" spans="1:8" ht="14.45" x14ac:dyDescent="0.3">
      <c r="A10" s="72" t="s">
        <v>8</v>
      </c>
      <c r="B10" s="62" t="s">
        <v>162</v>
      </c>
      <c r="C10" s="62" t="s">
        <v>218</v>
      </c>
      <c r="D10" s="63">
        <v>7</v>
      </c>
      <c r="E10" s="73">
        <v>12</v>
      </c>
      <c r="F10" s="73">
        <v>7</v>
      </c>
      <c r="G10" s="69">
        <v>58.333333333333336</v>
      </c>
      <c r="H10" s="69">
        <f t="shared" si="0"/>
        <v>1</v>
      </c>
    </row>
    <row r="11" spans="1:8" ht="14.45" x14ac:dyDescent="0.3">
      <c r="A11" s="72" t="s">
        <v>227</v>
      </c>
      <c r="B11" s="62" t="s">
        <v>180</v>
      </c>
      <c r="C11" s="62" t="s">
        <v>219</v>
      </c>
      <c r="D11" s="63">
        <v>34.700000000000003</v>
      </c>
      <c r="E11" s="73">
        <v>25</v>
      </c>
      <c r="F11" s="73">
        <v>14</v>
      </c>
      <c r="G11" s="69">
        <v>56.000000000000007</v>
      </c>
      <c r="H11" s="69">
        <f t="shared" si="0"/>
        <v>0.40345821325648412</v>
      </c>
    </row>
    <row r="12" spans="1:8" ht="14.45" x14ac:dyDescent="0.3">
      <c r="A12" s="72" t="s">
        <v>1</v>
      </c>
      <c r="B12" s="62" t="s">
        <v>198</v>
      </c>
      <c r="C12" s="62" t="s">
        <v>220</v>
      </c>
      <c r="D12" s="63">
        <v>31.699999999999989</v>
      </c>
      <c r="E12" s="73">
        <v>56</v>
      </c>
      <c r="F12" s="73">
        <v>29</v>
      </c>
      <c r="G12" s="69">
        <v>51.785714285714292</v>
      </c>
      <c r="H12" s="69">
        <f t="shared" si="0"/>
        <v>0.91482649842271324</v>
      </c>
    </row>
    <row r="13" spans="1:8" x14ac:dyDescent="0.25">
      <c r="A13" s="72" t="s">
        <v>16</v>
      </c>
      <c r="B13" s="62" t="s">
        <v>113</v>
      </c>
      <c r="C13" s="62" t="s">
        <v>209</v>
      </c>
      <c r="D13" s="63">
        <v>57.899999999999977</v>
      </c>
      <c r="E13" s="73">
        <v>43</v>
      </c>
      <c r="F13" s="73">
        <v>22</v>
      </c>
      <c r="G13" s="69">
        <v>51.162790697674424</v>
      </c>
      <c r="H13" s="69">
        <f t="shared" si="0"/>
        <v>0.37996545768566509</v>
      </c>
    </row>
    <row r="14" spans="1:8" ht="14.45" x14ac:dyDescent="0.3">
      <c r="A14" s="72" t="s">
        <v>11</v>
      </c>
      <c r="B14" s="62" t="s">
        <v>148</v>
      </c>
      <c r="C14" s="62" t="s">
        <v>211</v>
      </c>
      <c r="D14" s="63">
        <v>18.449999999999932</v>
      </c>
      <c r="E14" s="73">
        <v>49</v>
      </c>
      <c r="F14" s="73">
        <v>25</v>
      </c>
      <c r="G14" s="70">
        <v>51.020408163265309</v>
      </c>
      <c r="H14" s="69">
        <f t="shared" si="0"/>
        <v>1.3550135501355063</v>
      </c>
    </row>
    <row r="15" spans="1:8" ht="14.45" x14ac:dyDescent="0.3">
      <c r="A15" s="72" t="s">
        <v>13</v>
      </c>
      <c r="B15" s="62" t="s">
        <v>130</v>
      </c>
      <c r="C15" s="62" t="s">
        <v>221</v>
      </c>
      <c r="D15" s="63">
        <v>7.9560000000000004</v>
      </c>
      <c r="E15" s="73">
        <v>14</v>
      </c>
      <c r="F15" s="73">
        <v>7</v>
      </c>
      <c r="G15" s="69">
        <v>50</v>
      </c>
      <c r="H15" s="69">
        <f t="shared" si="0"/>
        <v>0.87983911513323276</v>
      </c>
    </row>
    <row r="16" spans="1:8" ht="14.45" x14ac:dyDescent="0.3">
      <c r="A16" s="72" t="s">
        <v>14</v>
      </c>
      <c r="B16" s="62" t="s">
        <v>127</v>
      </c>
      <c r="C16" s="62" t="s">
        <v>210</v>
      </c>
      <c r="D16" s="63">
        <v>34.700000000000003</v>
      </c>
      <c r="E16" s="73">
        <v>121</v>
      </c>
      <c r="F16" s="73">
        <v>60</v>
      </c>
      <c r="G16" s="69">
        <v>49.586776859504134</v>
      </c>
      <c r="H16" s="69">
        <f t="shared" si="0"/>
        <v>1.7291066282420748</v>
      </c>
    </row>
    <row r="17" spans="1:8" ht="14.45" x14ac:dyDescent="0.3">
      <c r="A17" s="72" t="s">
        <v>11</v>
      </c>
      <c r="B17" s="62" t="s">
        <v>146</v>
      </c>
      <c r="C17" s="62" t="s">
        <v>211</v>
      </c>
      <c r="D17" s="63">
        <v>19.800000000000011</v>
      </c>
      <c r="E17" s="73">
        <v>35</v>
      </c>
      <c r="F17" s="73">
        <v>17</v>
      </c>
      <c r="G17" s="69">
        <v>48.571428571428569</v>
      </c>
      <c r="H17" s="69">
        <f t="shared" si="0"/>
        <v>0.85858585858585812</v>
      </c>
    </row>
    <row r="18" spans="1:8" ht="14.45" x14ac:dyDescent="0.3">
      <c r="A18" s="72" t="s">
        <v>227</v>
      </c>
      <c r="B18" s="62" t="s">
        <v>180</v>
      </c>
      <c r="C18" s="62" t="s">
        <v>209</v>
      </c>
      <c r="D18" s="63">
        <v>98.4</v>
      </c>
      <c r="E18" s="73">
        <v>76</v>
      </c>
      <c r="F18" s="73">
        <v>36</v>
      </c>
      <c r="G18" s="69">
        <v>47.368421052631575</v>
      </c>
      <c r="H18" s="69">
        <f t="shared" si="0"/>
        <v>0.36585365853658536</v>
      </c>
    </row>
    <row r="19" spans="1:8" ht="14.45" x14ac:dyDescent="0.3">
      <c r="A19" s="72" t="s">
        <v>12</v>
      </c>
      <c r="B19" s="62" t="s">
        <v>144</v>
      </c>
      <c r="C19" s="62" t="s">
        <v>222</v>
      </c>
      <c r="D19" s="63">
        <v>28.5</v>
      </c>
      <c r="E19" s="73">
        <v>38</v>
      </c>
      <c r="F19" s="73">
        <v>18</v>
      </c>
      <c r="G19" s="69">
        <v>47.368421052631575</v>
      </c>
      <c r="H19" s="69">
        <f t="shared" si="0"/>
        <v>0.63157894736842102</v>
      </c>
    </row>
    <row r="20" spans="1:8" ht="14.45" x14ac:dyDescent="0.3">
      <c r="A20" s="72" t="s">
        <v>20</v>
      </c>
      <c r="B20" s="62" t="s">
        <v>98</v>
      </c>
      <c r="C20" s="65" t="s">
        <v>211</v>
      </c>
      <c r="D20" s="63">
        <v>46.199999999999989</v>
      </c>
      <c r="E20" s="73">
        <v>65</v>
      </c>
      <c r="F20" s="73">
        <v>30</v>
      </c>
      <c r="G20" s="69">
        <v>46.153846153846153</v>
      </c>
      <c r="H20" s="69">
        <f t="shared" si="0"/>
        <v>0.64935064935064946</v>
      </c>
    </row>
    <row r="21" spans="1:8" ht="14.45" x14ac:dyDescent="0.3">
      <c r="A21" s="72" t="s">
        <v>228</v>
      </c>
      <c r="B21" s="62" t="s">
        <v>190</v>
      </c>
      <c r="C21" s="62" t="s">
        <v>223</v>
      </c>
      <c r="D21" s="63">
        <v>52.3</v>
      </c>
      <c r="E21" s="73">
        <v>39</v>
      </c>
      <c r="F21" s="73">
        <v>18</v>
      </c>
      <c r="G21" s="69">
        <v>46.153846153846153</v>
      </c>
      <c r="H21" s="69">
        <f t="shared" si="0"/>
        <v>0.34416826003824091</v>
      </c>
    </row>
    <row r="22" spans="1:8" ht="14.45" x14ac:dyDescent="0.3">
      <c r="A22" s="72" t="s">
        <v>227</v>
      </c>
      <c r="B22" s="62" t="s">
        <v>180</v>
      </c>
      <c r="C22" s="62" t="s">
        <v>224</v>
      </c>
      <c r="D22" s="63">
        <v>9.5999999999999943</v>
      </c>
      <c r="E22" s="73">
        <v>13</v>
      </c>
      <c r="F22" s="73">
        <v>6</v>
      </c>
      <c r="G22" s="69">
        <v>46.153846153846153</v>
      </c>
      <c r="H22" s="69">
        <f t="shared" si="0"/>
        <v>0.62500000000000033</v>
      </c>
    </row>
    <row r="23" spans="1:8" ht="14.45" x14ac:dyDescent="0.3">
      <c r="A23" s="72" t="s">
        <v>16</v>
      </c>
      <c r="B23" s="62" t="s">
        <v>119</v>
      </c>
      <c r="C23" s="62" t="s">
        <v>211</v>
      </c>
      <c r="D23" s="63">
        <v>35.400000000000006</v>
      </c>
      <c r="E23" s="73">
        <v>146</v>
      </c>
      <c r="F23" s="73">
        <v>67</v>
      </c>
      <c r="G23" s="69">
        <v>45.890410958904113</v>
      </c>
      <c r="H23" s="69">
        <f t="shared" si="0"/>
        <v>1.8926553672316382</v>
      </c>
    </row>
    <row r="24" spans="1:8" ht="14.45" x14ac:dyDescent="0.3">
      <c r="A24" s="72" t="s">
        <v>227</v>
      </c>
      <c r="B24" s="62" t="s">
        <v>183</v>
      </c>
      <c r="C24" s="62" t="s">
        <v>208</v>
      </c>
      <c r="D24" s="63">
        <v>23.399999999999977</v>
      </c>
      <c r="E24" s="73">
        <v>80</v>
      </c>
      <c r="F24" s="73">
        <v>36</v>
      </c>
      <c r="G24" s="69">
        <v>45</v>
      </c>
      <c r="H24" s="69">
        <f t="shared" si="0"/>
        <v>1.5384615384615399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"/>
  <sheetViews>
    <sheetView workbookViewId="0"/>
  </sheetViews>
  <sheetFormatPr defaultColWidth="8.85546875" defaultRowHeight="12.75" x14ac:dyDescent="0.2"/>
  <cols>
    <col min="1" max="1" width="14" style="67" bestFit="1" customWidth="1"/>
    <col min="2" max="2" width="18.5703125" style="67" bestFit="1" customWidth="1"/>
    <col min="3" max="3" width="11.42578125" style="67" customWidth="1"/>
    <col min="4" max="4" width="28.7109375" style="67" bestFit="1" customWidth="1"/>
    <col min="5" max="5" width="8.42578125" style="67" bestFit="1" customWidth="1"/>
    <col min="6" max="6" width="11.7109375" style="67" bestFit="1" customWidth="1"/>
    <col min="7" max="7" width="11.7109375" style="67" customWidth="1"/>
    <col min="8" max="8" width="7.28515625" style="67" bestFit="1" customWidth="1"/>
    <col min="9" max="16384" width="8.85546875" style="67"/>
  </cols>
  <sheetData>
    <row r="1" spans="1:31" s="68" customFormat="1" ht="44.45" customHeight="1" x14ac:dyDescent="0.25">
      <c r="A1" s="75" t="s">
        <v>203</v>
      </c>
      <c r="B1" s="75" t="s">
        <v>204</v>
      </c>
      <c r="C1" s="75" t="s">
        <v>231</v>
      </c>
      <c r="D1" s="75" t="s">
        <v>238</v>
      </c>
      <c r="E1" s="66" t="s">
        <v>23</v>
      </c>
      <c r="F1" s="66" t="s">
        <v>214</v>
      </c>
      <c r="G1" s="74" t="s">
        <v>247</v>
      </c>
      <c r="H1" s="74" t="s">
        <v>25</v>
      </c>
      <c r="I1" s="74" t="s">
        <v>26</v>
      </c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</row>
    <row r="2" spans="1:31" s="68" customFormat="1" ht="15" x14ac:dyDescent="0.25">
      <c r="A2" s="78" t="s">
        <v>14</v>
      </c>
      <c r="B2" s="78" t="s">
        <v>127</v>
      </c>
      <c r="C2" s="78" t="s">
        <v>127</v>
      </c>
      <c r="D2" s="78" t="s">
        <v>252</v>
      </c>
      <c r="E2" s="44">
        <v>171</v>
      </c>
      <c r="F2" s="44">
        <v>17</v>
      </c>
      <c r="G2" s="79">
        <f t="shared" ref="G2:G13" si="0">F2/E2</f>
        <v>9.9415204678362568E-2</v>
      </c>
      <c r="H2" s="44">
        <v>0</v>
      </c>
      <c r="I2" s="44">
        <v>18</v>
      </c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</row>
    <row r="3" spans="1:31" s="68" customFormat="1" ht="15" x14ac:dyDescent="0.25">
      <c r="A3" s="78" t="s">
        <v>14</v>
      </c>
      <c r="B3" s="78" t="s">
        <v>127</v>
      </c>
      <c r="C3" s="78" t="s">
        <v>127</v>
      </c>
      <c r="D3" s="78" t="s">
        <v>210</v>
      </c>
      <c r="E3" s="44">
        <v>131</v>
      </c>
      <c r="F3" s="44">
        <v>16</v>
      </c>
      <c r="G3" s="79">
        <f t="shared" si="0"/>
        <v>0.12213740458015267</v>
      </c>
      <c r="H3" s="44">
        <v>1</v>
      </c>
      <c r="I3" s="44">
        <v>17</v>
      </c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</row>
    <row r="4" spans="1:31" s="68" customFormat="1" ht="15" x14ac:dyDescent="0.25">
      <c r="A4" s="78" t="s">
        <v>13</v>
      </c>
      <c r="B4" s="78" t="s">
        <v>132</v>
      </c>
      <c r="C4" s="78" t="s">
        <v>240</v>
      </c>
      <c r="D4" s="78" t="s">
        <v>208</v>
      </c>
      <c r="E4" s="44">
        <v>35</v>
      </c>
      <c r="F4" s="44">
        <v>11</v>
      </c>
      <c r="G4" s="79">
        <f t="shared" si="0"/>
        <v>0.31428571428571428</v>
      </c>
      <c r="H4" s="44">
        <v>0</v>
      </c>
      <c r="I4" s="44">
        <v>12</v>
      </c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</row>
    <row r="5" spans="1:31" s="68" customFormat="1" ht="15" x14ac:dyDescent="0.25">
      <c r="A5" s="78" t="s">
        <v>13</v>
      </c>
      <c r="B5" s="78" t="s">
        <v>132</v>
      </c>
      <c r="C5" s="78" t="s">
        <v>239</v>
      </c>
      <c r="D5" s="78" t="s">
        <v>208</v>
      </c>
      <c r="E5" s="44">
        <v>33</v>
      </c>
      <c r="F5" s="44">
        <v>8</v>
      </c>
      <c r="G5" s="79">
        <f t="shared" si="0"/>
        <v>0.24242424242424243</v>
      </c>
      <c r="H5" s="44">
        <v>0</v>
      </c>
      <c r="I5" s="44">
        <v>10</v>
      </c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1" s="68" customFormat="1" ht="15" x14ac:dyDescent="0.25">
      <c r="A6" s="78" t="s">
        <v>5</v>
      </c>
      <c r="B6" s="78" t="s">
        <v>185</v>
      </c>
      <c r="C6" s="78" t="s">
        <v>241</v>
      </c>
      <c r="D6" s="78" t="s">
        <v>209</v>
      </c>
      <c r="E6" s="44">
        <v>40</v>
      </c>
      <c r="F6" s="44">
        <v>8</v>
      </c>
      <c r="G6" s="79">
        <f t="shared" si="0"/>
        <v>0.2</v>
      </c>
      <c r="H6" s="44">
        <v>0</v>
      </c>
      <c r="I6" s="44">
        <v>8</v>
      </c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</row>
    <row r="7" spans="1:31" s="68" customFormat="1" ht="15" x14ac:dyDescent="0.25">
      <c r="A7" s="78" t="s">
        <v>5</v>
      </c>
      <c r="B7" s="78" t="s">
        <v>185</v>
      </c>
      <c r="C7" s="78" t="s">
        <v>242</v>
      </c>
      <c r="D7" s="78" t="s">
        <v>209</v>
      </c>
      <c r="E7" s="44">
        <v>42</v>
      </c>
      <c r="F7" s="44">
        <v>7</v>
      </c>
      <c r="G7" s="79">
        <f t="shared" si="0"/>
        <v>0.16666666666666666</v>
      </c>
      <c r="H7" s="44">
        <v>1</v>
      </c>
      <c r="I7" s="44">
        <v>7</v>
      </c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</row>
    <row r="8" spans="1:31" s="68" customFormat="1" ht="15" x14ac:dyDescent="0.25">
      <c r="A8" s="78" t="s">
        <v>14</v>
      </c>
      <c r="B8" s="78" t="s">
        <v>127</v>
      </c>
      <c r="C8" s="78" t="s">
        <v>243</v>
      </c>
      <c r="D8" s="78" t="s">
        <v>249</v>
      </c>
      <c r="E8" s="44">
        <v>44</v>
      </c>
      <c r="F8" s="44">
        <v>7</v>
      </c>
      <c r="G8" s="79">
        <f t="shared" si="0"/>
        <v>0.15909090909090909</v>
      </c>
      <c r="H8" s="44">
        <v>0</v>
      </c>
      <c r="I8" s="44">
        <v>8</v>
      </c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31" s="68" customFormat="1" ht="15" x14ac:dyDescent="0.25">
      <c r="A9" s="78" t="s">
        <v>9</v>
      </c>
      <c r="B9" s="78" t="s">
        <v>158</v>
      </c>
      <c r="C9" s="78" t="s">
        <v>244</v>
      </c>
      <c r="D9" s="78" t="s">
        <v>251</v>
      </c>
      <c r="E9" s="44">
        <v>49</v>
      </c>
      <c r="F9" s="44">
        <v>7</v>
      </c>
      <c r="G9" s="79">
        <f t="shared" si="0"/>
        <v>0.14285714285714285</v>
      </c>
      <c r="H9" s="44">
        <v>0</v>
      </c>
      <c r="I9" s="44">
        <v>9</v>
      </c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</row>
    <row r="10" spans="1:31" s="68" customFormat="1" ht="15.6" customHeight="1" x14ac:dyDescent="0.25">
      <c r="A10" s="78" t="s">
        <v>1</v>
      </c>
      <c r="B10" s="78" t="s">
        <v>197</v>
      </c>
      <c r="C10" s="78" t="s">
        <v>245</v>
      </c>
      <c r="D10" s="78" t="s">
        <v>250</v>
      </c>
      <c r="E10" s="44">
        <v>24</v>
      </c>
      <c r="F10" s="44">
        <v>6</v>
      </c>
      <c r="G10" s="79">
        <f t="shared" si="0"/>
        <v>0.25</v>
      </c>
      <c r="H10" s="44">
        <v>1</v>
      </c>
      <c r="I10" s="44">
        <v>5</v>
      </c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</row>
    <row r="11" spans="1:31" s="68" customFormat="1" ht="15" x14ac:dyDescent="0.25">
      <c r="A11" s="78" t="s">
        <v>5</v>
      </c>
      <c r="B11" s="78" t="s">
        <v>185</v>
      </c>
      <c r="C11" s="78" t="s">
        <v>246</v>
      </c>
      <c r="D11" s="78" t="s">
        <v>209</v>
      </c>
      <c r="E11" s="44">
        <v>34</v>
      </c>
      <c r="F11" s="44">
        <v>6</v>
      </c>
      <c r="G11" s="79">
        <f t="shared" si="0"/>
        <v>0.17647058823529413</v>
      </c>
      <c r="H11" s="44">
        <v>0</v>
      </c>
      <c r="I11" s="44">
        <v>6</v>
      </c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</row>
    <row r="12" spans="1:31" ht="15" customHeight="1" x14ac:dyDescent="0.25">
      <c r="A12" s="78" t="s">
        <v>14</v>
      </c>
      <c r="B12" s="78" t="s">
        <v>127</v>
      </c>
      <c r="C12" s="78" t="s">
        <v>127</v>
      </c>
      <c r="D12" s="78" t="s">
        <v>248</v>
      </c>
      <c r="E12" s="44">
        <v>83</v>
      </c>
      <c r="F12" s="44">
        <v>6</v>
      </c>
      <c r="G12" s="79">
        <f t="shared" si="0"/>
        <v>7.2289156626506021E-2</v>
      </c>
      <c r="H12" s="44">
        <v>0</v>
      </c>
      <c r="I12" s="44">
        <v>6</v>
      </c>
    </row>
    <row r="13" spans="1:31" ht="15" customHeight="1" x14ac:dyDescent="0.25">
      <c r="A13" s="78" t="s">
        <v>14</v>
      </c>
      <c r="B13" s="78" t="s">
        <v>127</v>
      </c>
      <c r="C13" s="78" t="s">
        <v>127</v>
      </c>
      <c r="D13" s="78" t="s">
        <v>249</v>
      </c>
      <c r="E13" s="44">
        <v>56</v>
      </c>
      <c r="F13" s="44">
        <v>6</v>
      </c>
      <c r="G13" s="79">
        <f t="shared" si="0"/>
        <v>0.10714285714285714</v>
      </c>
      <c r="H13" s="44">
        <v>0</v>
      </c>
      <c r="I13" s="44">
        <v>6</v>
      </c>
    </row>
  </sheetData>
  <sortState ref="A2:I13">
    <sortCondition descending="1" ref="F2:F13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12" sqref="B12"/>
    </sheetView>
  </sheetViews>
  <sheetFormatPr defaultRowHeight="15" x14ac:dyDescent="0.25"/>
  <cols>
    <col min="1" max="1" width="11.5703125" bestFit="1" customWidth="1"/>
    <col min="3" max="3" width="11.5703125" bestFit="1" customWidth="1"/>
    <col min="5" max="5" width="11.5703125" customWidth="1"/>
    <col min="7" max="7" width="11.28515625" customWidth="1"/>
  </cols>
  <sheetData>
    <row r="1" spans="1:7" x14ac:dyDescent="0.25">
      <c r="A1" s="83" t="s">
        <v>47</v>
      </c>
      <c r="B1" s="83"/>
      <c r="C1" s="83"/>
      <c r="D1" s="83"/>
      <c r="E1" s="83"/>
      <c r="F1" s="83"/>
      <c r="G1" s="83"/>
    </row>
    <row r="2" spans="1:7" x14ac:dyDescent="0.25">
      <c r="A2" s="84" t="s">
        <v>33</v>
      </c>
      <c r="B2" s="84" t="s">
        <v>23</v>
      </c>
      <c r="C2" s="84"/>
      <c r="D2" s="84" t="s">
        <v>34</v>
      </c>
      <c r="E2" s="84"/>
      <c r="F2" s="84" t="s">
        <v>25</v>
      </c>
      <c r="G2" s="84"/>
    </row>
    <row r="3" spans="1:7" x14ac:dyDescent="0.25">
      <c r="A3" s="84"/>
      <c r="B3" s="13" t="s">
        <v>35</v>
      </c>
      <c r="C3" s="13" t="s">
        <v>36</v>
      </c>
      <c r="D3" s="13" t="s">
        <v>35</v>
      </c>
      <c r="E3" s="13" t="s">
        <v>36</v>
      </c>
      <c r="F3" s="13" t="s">
        <v>35</v>
      </c>
      <c r="G3" s="13" t="s">
        <v>36</v>
      </c>
    </row>
    <row r="4" spans="1:7" ht="14.45" x14ac:dyDescent="0.3">
      <c r="A4" s="14" t="s">
        <v>37</v>
      </c>
      <c r="B4" s="15">
        <v>52046</v>
      </c>
      <c r="C4" s="16">
        <f>B4/$B$13</f>
        <v>0.72976345714325774</v>
      </c>
      <c r="D4" s="15">
        <v>1361</v>
      </c>
      <c r="E4" s="16">
        <f>D4/$D$13</f>
        <v>0.58137548056386157</v>
      </c>
      <c r="F4" s="15">
        <v>715</v>
      </c>
      <c r="G4" s="16">
        <f>F4/$F$13</f>
        <v>0.52612214863870488</v>
      </c>
    </row>
    <row r="5" spans="1:7" ht="14.45" x14ac:dyDescent="0.3">
      <c r="A5" s="14" t="s">
        <v>38</v>
      </c>
      <c r="B5" s="15">
        <v>306</v>
      </c>
      <c r="C5" s="16">
        <f t="shared" ref="C5:C12" si="0">B5/$B$13</f>
        <v>4.2905817524081938E-3</v>
      </c>
      <c r="D5" s="15">
        <v>16</v>
      </c>
      <c r="E5" s="16">
        <f t="shared" ref="E5:E12" si="1">D5/$D$13</f>
        <v>6.834686031610423E-3</v>
      </c>
      <c r="F5" s="15">
        <v>17</v>
      </c>
      <c r="G5" s="16">
        <f t="shared" ref="G5:G12" si="2">F5/$F$13</f>
        <v>1.2509197939661517E-2</v>
      </c>
    </row>
    <row r="6" spans="1:7" ht="14.45" x14ac:dyDescent="0.3">
      <c r="A6" s="14" t="s">
        <v>39</v>
      </c>
      <c r="B6" s="15">
        <v>8295</v>
      </c>
      <c r="C6" s="16">
        <f t="shared" si="0"/>
        <v>0.11630841711184958</v>
      </c>
      <c r="D6" s="15">
        <v>415</v>
      </c>
      <c r="E6" s="16">
        <f t="shared" si="1"/>
        <v>0.17727466894489535</v>
      </c>
      <c r="F6" s="15">
        <v>112</v>
      </c>
      <c r="G6" s="16">
        <f t="shared" si="2"/>
        <v>8.2413539367181751E-2</v>
      </c>
    </row>
    <row r="7" spans="1:7" ht="14.45" x14ac:dyDescent="0.3">
      <c r="A7" s="14" t="s">
        <v>40</v>
      </c>
      <c r="B7" s="15">
        <v>1476</v>
      </c>
      <c r="C7" s="16">
        <f t="shared" si="0"/>
        <v>2.0695747276321879E-2</v>
      </c>
      <c r="D7" s="15">
        <v>55</v>
      </c>
      <c r="E7" s="16">
        <f t="shared" si="1"/>
        <v>2.349423323366083E-2</v>
      </c>
      <c r="F7" s="15">
        <v>52</v>
      </c>
      <c r="G7" s="16">
        <f t="shared" si="2"/>
        <v>3.8263428991905817E-2</v>
      </c>
    </row>
    <row r="8" spans="1:7" ht="14.45" x14ac:dyDescent="0.3">
      <c r="A8" s="14" t="s">
        <v>41</v>
      </c>
      <c r="B8" s="15">
        <v>945</v>
      </c>
      <c r="C8" s="16">
        <f t="shared" si="0"/>
        <v>1.3250326000084129E-2</v>
      </c>
      <c r="D8" s="15">
        <v>18</v>
      </c>
      <c r="E8" s="16">
        <f t="shared" si="1"/>
        <v>7.6890217855617258E-3</v>
      </c>
      <c r="F8" s="15">
        <v>17</v>
      </c>
      <c r="G8" s="16">
        <f t="shared" si="2"/>
        <v>1.2509197939661517E-2</v>
      </c>
    </row>
    <row r="9" spans="1:7" ht="14.45" x14ac:dyDescent="0.3">
      <c r="A9" s="14" t="s">
        <v>42</v>
      </c>
      <c r="B9" s="15">
        <v>6506</v>
      </c>
      <c r="C9" s="16">
        <f t="shared" si="0"/>
        <v>9.1223937520155923E-2</v>
      </c>
      <c r="D9" s="15">
        <v>291</v>
      </c>
      <c r="E9" s="16">
        <f t="shared" si="1"/>
        <v>0.12430585219991457</v>
      </c>
      <c r="F9" s="15">
        <v>271</v>
      </c>
      <c r="G9" s="16">
        <f t="shared" si="2"/>
        <v>0.19941133186166299</v>
      </c>
    </row>
    <row r="10" spans="1:7" ht="14.45" x14ac:dyDescent="0.3">
      <c r="A10" s="14" t="s">
        <v>43</v>
      </c>
      <c r="B10" s="15">
        <v>77</v>
      </c>
      <c r="C10" s="16">
        <f t="shared" si="0"/>
        <v>1.0796561925994475E-3</v>
      </c>
      <c r="D10" s="15">
        <v>2</v>
      </c>
      <c r="E10" s="16">
        <f t="shared" si="1"/>
        <v>8.5433575395130288E-4</v>
      </c>
      <c r="F10" s="15">
        <v>2</v>
      </c>
      <c r="G10" s="16">
        <f t="shared" si="2"/>
        <v>1.4716703458425313E-3</v>
      </c>
    </row>
    <row r="11" spans="1:7" ht="14.45" x14ac:dyDescent="0.3">
      <c r="A11" s="14" t="s">
        <v>44</v>
      </c>
      <c r="B11" s="15">
        <v>264</v>
      </c>
      <c r="C11" s="16">
        <f t="shared" si="0"/>
        <v>3.7016783746266772E-3</v>
      </c>
      <c r="D11" s="15">
        <v>17</v>
      </c>
      <c r="E11" s="16">
        <f t="shared" si="1"/>
        <v>7.261853908586074E-3</v>
      </c>
      <c r="F11" s="15">
        <v>24</v>
      </c>
      <c r="G11" s="16">
        <f t="shared" si="2"/>
        <v>1.7660044150110375E-2</v>
      </c>
    </row>
    <row r="12" spans="1:7" ht="14.45" x14ac:dyDescent="0.3">
      <c r="A12" s="14" t="s">
        <v>45</v>
      </c>
      <c r="B12" s="15">
        <v>1404</v>
      </c>
      <c r="C12" s="16">
        <f t="shared" si="0"/>
        <v>1.968619862869642E-2</v>
      </c>
      <c r="D12" s="15">
        <v>166</v>
      </c>
      <c r="E12" s="16">
        <f t="shared" si="1"/>
        <v>7.0909867577958141E-2</v>
      </c>
      <c r="F12" s="15">
        <v>149</v>
      </c>
      <c r="G12" s="16">
        <f t="shared" si="2"/>
        <v>0.10963944076526858</v>
      </c>
    </row>
    <row r="13" spans="1:7" ht="14.45" x14ac:dyDescent="0.3">
      <c r="A13" s="17" t="s">
        <v>46</v>
      </c>
      <c r="B13" s="18">
        <f>SUM(B4:B12)</f>
        <v>71319</v>
      </c>
      <c r="C13" s="19">
        <f t="shared" ref="C13" si="3">B13/$B$13</f>
        <v>1</v>
      </c>
      <c r="D13" s="18">
        <f>SUM(D4:D12)</f>
        <v>2341</v>
      </c>
      <c r="E13" s="19">
        <f>D13/$D$13</f>
        <v>1</v>
      </c>
      <c r="F13" s="18">
        <f>SUM(F4:F12)</f>
        <v>1359</v>
      </c>
      <c r="G13" s="19">
        <f t="shared" ref="G13" si="4">F13/$F$13</f>
        <v>1</v>
      </c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G1"/>
    </sheetView>
  </sheetViews>
  <sheetFormatPr defaultRowHeight="15" x14ac:dyDescent="0.25"/>
  <cols>
    <col min="1" max="1" width="19.140625" bestFit="1" customWidth="1"/>
    <col min="2" max="2" width="10.7109375" bestFit="1" customWidth="1"/>
    <col min="3" max="3" width="16.5703125" bestFit="1" customWidth="1"/>
    <col min="4" max="4" width="10.7109375" bestFit="1" customWidth="1"/>
    <col min="5" max="5" width="16.5703125" bestFit="1" customWidth="1"/>
    <col min="6" max="6" width="10.7109375" bestFit="1" customWidth="1"/>
    <col min="7" max="7" width="16.5703125" bestFit="1" customWidth="1"/>
  </cols>
  <sheetData>
    <row r="1" spans="1:7" ht="15.6" x14ac:dyDescent="0.3">
      <c r="A1" s="85">
        <v>2017</v>
      </c>
      <c r="B1" s="85"/>
      <c r="C1" s="85"/>
      <c r="D1" s="85"/>
      <c r="E1" s="85"/>
      <c r="F1" s="85"/>
      <c r="G1" s="85"/>
    </row>
    <row r="2" spans="1:7" x14ac:dyDescent="0.25">
      <c r="A2" s="86" t="s">
        <v>54</v>
      </c>
      <c r="B2" s="87" t="s">
        <v>55</v>
      </c>
      <c r="C2" s="87"/>
      <c r="D2" s="87" t="s">
        <v>56</v>
      </c>
      <c r="E2" s="87"/>
      <c r="F2" s="87" t="s">
        <v>46</v>
      </c>
      <c r="G2" s="87"/>
    </row>
    <row r="3" spans="1:7" x14ac:dyDescent="0.25">
      <c r="A3" s="86"/>
      <c r="B3" s="31" t="s">
        <v>57</v>
      </c>
      <c r="C3" s="31" t="s">
        <v>29</v>
      </c>
      <c r="D3" s="31" t="s">
        <v>57</v>
      </c>
      <c r="E3" s="31" t="s">
        <v>29</v>
      </c>
      <c r="F3" s="31" t="s">
        <v>57</v>
      </c>
      <c r="G3" s="31" t="s">
        <v>29</v>
      </c>
    </row>
    <row r="4" spans="1:7" ht="14.45" x14ac:dyDescent="0.3">
      <c r="A4" s="32" t="s">
        <v>58</v>
      </c>
      <c r="B4" s="27">
        <v>162</v>
      </c>
      <c r="C4" s="27">
        <v>8.64</v>
      </c>
      <c r="D4" s="35">
        <v>2086</v>
      </c>
      <c r="E4" s="27">
        <v>12.08</v>
      </c>
      <c r="F4" s="35">
        <v>2248</v>
      </c>
      <c r="G4" s="27">
        <v>11.83</v>
      </c>
    </row>
    <row r="5" spans="1:7" ht="14.45" x14ac:dyDescent="0.3">
      <c r="A5" s="32" t="s">
        <v>59</v>
      </c>
      <c r="B5" s="27">
        <v>418</v>
      </c>
      <c r="C5" s="27">
        <v>2.15</v>
      </c>
      <c r="D5" s="35">
        <v>6899</v>
      </c>
      <c r="E5" s="27">
        <v>3.52</v>
      </c>
      <c r="F5" s="35">
        <v>7317</v>
      </c>
      <c r="G5" s="27">
        <v>3.44</v>
      </c>
    </row>
    <row r="6" spans="1:7" ht="14.45" x14ac:dyDescent="0.3">
      <c r="A6" s="32" t="s">
        <v>60</v>
      </c>
      <c r="B6" s="27">
        <v>973</v>
      </c>
      <c r="C6" s="27">
        <v>1.64</v>
      </c>
      <c r="D6" s="35">
        <v>2732</v>
      </c>
      <c r="E6" s="27">
        <v>1.57</v>
      </c>
      <c r="F6" s="35">
        <v>3705</v>
      </c>
      <c r="G6" s="27">
        <v>1.59</v>
      </c>
    </row>
    <row r="7" spans="1:7" ht="14.45" x14ac:dyDescent="0.3">
      <c r="A7" s="32" t="s">
        <v>61</v>
      </c>
      <c r="B7" s="35">
        <v>4841</v>
      </c>
      <c r="C7" s="27">
        <v>3.04</v>
      </c>
      <c r="D7" s="35">
        <v>7759</v>
      </c>
      <c r="E7" s="27">
        <v>1.25</v>
      </c>
      <c r="F7" s="35">
        <v>12600</v>
      </c>
      <c r="G7" s="27">
        <v>1.94</v>
      </c>
    </row>
    <row r="8" spans="1:7" ht="14.45" x14ac:dyDescent="0.3">
      <c r="A8" s="32" t="s">
        <v>62</v>
      </c>
      <c r="B8" s="27">
        <v>61</v>
      </c>
      <c r="C8" s="27">
        <v>18.03</v>
      </c>
      <c r="D8" s="35">
        <v>1228</v>
      </c>
      <c r="E8" s="27">
        <v>9.93</v>
      </c>
      <c r="F8" s="35">
        <v>1289</v>
      </c>
      <c r="G8" s="27">
        <v>10.32</v>
      </c>
    </row>
    <row r="9" spans="1:7" ht="14.45" x14ac:dyDescent="0.3">
      <c r="A9" s="32" t="s">
        <v>63</v>
      </c>
      <c r="B9" s="27">
        <v>847</v>
      </c>
      <c r="C9" s="27">
        <v>5.67</v>
      </c>
      <c r="D9" s="35">
        <v>2435</v>
      </c>
      <c r="E9" s="27">
        <v>4.93</v>
      </c>
      <c r="F9" s="35">
        <v>3282</v>
      </c>
      <c r="G9" s="27">
        <v>5.12</v>
      </c>
    </row>
    <row r="10" spans="1:7" ht="14.45" x14ac:dyDescent="0.3">
      <c r="A10" s="32" t="s">
        <v>64</v>
      </c>
      <c r="B10" s="35">
        <v>2028</v>
      </c>
      <c r="C10" s="27">
        <v>2.5099999999999998</v>
      </c>
      <c r="D10" s="35">
        <v>3654</v>
      </c>
      <c r="E10" s="27">
        <v>4.87</v>
      </c>
      <c r="F10" s="35">
        <v>5682</v>
      </c>
      <c r="G10" s="27">
        <v>4.03</v>
      </c>
    </row>
    <row r="11" spans="1:7" ht="14.45" x14ac:dyDescent="0.3">
      <c r="A11" s="32" t="s">
        <v>65</v>
      </c>
      <c r="B11" s="27">
        <v>65</v>
      </c>
      <c r="C11" s="27">
        <v>0</v>
      </c>
      <c r="D11" s="27">
        <v>372</v>
      </c>
      <c r="E11" s="27">
        <v>2.15</v>
      </c>
      <c r="F11" s="27">
        <v>437</v>
      </c>
      <c r="G11" s="27">
        <v>1.83</v>
      </c>
    </row>
    <row r="12" spans="1:7" ht="14.45" x14ac:dyDescent="0.3">
      <c r="A12" s="31" t="s">
        <v>46</v>
      </c>
      <c r="B12" s="36">
        <v>9395</v>
      </c>
      <c r="C12" s="37">
        <v>3.15</v>
      </c>
      <c r="D12" s="36">
        <v>27165</v>
      </c>
      <c r="E12" s="37">
        <v>3.91</v>
      </c>
      <c r="F12" s="36">
        <v>36560</v>
      </c>
      <c r="G12" s="37">
        <v>3.72</v>
      </c>
    </row>
    <row r="13" spans="1:7" ht="14.45" x14ac:dyDescent="0.3">
      <c r="B13" s="33"/>
      <c r="C13" s="34"/>
      <c r="D13" s="33"/>
      <c r="E13" s="34"/>
      <c r="F13" s="33"/>
      <c r="G13" s="33"/>
    </row>
    <row r="14" spans="1:7" ht="14.45" x14ac:dyDescent="0.3">
      <c r="B14" s="22"/>
      <c r="C14" s="22"/>
      <c r="D14" s="22"/>
      <c r="E14" s="22"/>
    </row>
    <row r="15" spans="1:7" ht="14.45" x14ac:dyDescent="0.3">
      <c r="B15" s="22"/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sqref="A1:I1"/>
    </sheetView>
  </sheetViews>
  <sheetFormatPr defaultRowHeight="15" x14ac:dyDescent="0.25"/>
  <cols>
    <col min="1" max="1" width="9.42578125" bestFit="1" customWidth="1"/>
    <col min="2" max="4" width="9.7109375" customWidth="1"/>
    <col min="5" max="5" width="11.42578125" customWidth="1"/>
    <col min="6" max="9" width="9.7109375" customWidth="1"/>
    <col min="10" max="10" width="5.28515625" customWidth="1"/>
    <col min="11" max="11" width="8.85546875" customWidth="1"/>
    <col min="12" max="12" width="5.28515625" customWidth="1"/>
    <col min="13" max="13" width="9.85546875" customWidth="1"/>
    <col min="14" max="14" width="8.140625" customWidth="1"/>
    <col min="15" max="15" width="4.28515625" customWidth="1"/>
    <col min="16" max="16" width="7.28515625" customWidth="1"/>
    <col min="17" max="17" width="4.28515625" customWidth="1"/>
    <col min="18" max="18" width="8" bestFit="1" customWidth="1"/>
  </cols>
  <sheetData>
    <row r="1" spans="1:18" ht="15.6" x14ac:dyDescent="0.3">
      <c r="A1" s="85">
        <v>2017</v>
      </c>
      <c r="B1" s="85"/>
      <c r="C1" s="85"/>
      <c r="D1" s="85"/>
      <c r="E1" s="85"/>
      <c r="F1" s="85"/>
      <c r="G1" s="85"/>
      <c r="H1" s="85"/>
      <c r="I1" s="85"/>
      <c r="J1" s="38"/>
      <c r="K1" s="38"/>
      <c r="L1" s="38"/>
      <c r="M1" s="38"/>
      <c r="N1" s="38"/>
      <c r="O1" s="38"/>
      <c r="P1" s="38"/>
      <c r="Q1" s="38"/>
    </row>
    <row r="2" spans="1:18" x14ac:dyDescent="0.25">
      <c r="A2" s="88" t="s">
        <v>33</v>
      </c>
      <c r="B2" s="89" t="s">
        <v>55</v>
      </c>
      <c r="C2" s="89"/>
      <c r="D2" s="89"/>
      <c r="E2" s="89"/>
      <c r="F2" s="89"/>
      <c r="G2" s="89"/>
      <c r="H2" s="89"/>
      <c r="I2" s="89"/>
      <c r="J2" s="33"/>
      <c r="K2" s="33"/>
      <c r="L2" s="33"/>
      <c r="M2" s="33"/>
      <c r="N2" s="33"/>
      <c r="O2" s="33"/>
      <c r="P2" s="33"/>
      <c r="Q2" s="33"/>
    </row>
    <row r="3" spans="1:18" ht="33" customHeight="1" x14ac:dyDescent="0.25">
      <c r="A3" s="88"/>
      <c r="B3" s="39" t="s">
        <v>58</v>
      </c>
      <c r="C3" s="39" t="s">
        <v>59</v>
      </c>
      <c r="D3" s="39" t="s">
        <v>60</v>
      </c>
      <c r="E3" s="39" t="s">
        <v>61</v>
      </c>
      <c r="F3" s="39" t="s">
        <v>62</v>
      </c>
      <c r="G3" s="39" t="s">
        <v>63</v>
      </c>
      <c r="H3" s="39" t="s">
        <v>64</v>
      </c>
      <c r="I3" s="39" t="s">
        <v>65</v>
      </c>
    </row>
    <row r="4" spans="1:18" ht="14.45" x14ac:dyDescent="0.3">
      <c r="A4" s="40" t="s">
        <v>37</v>
      </c>
      <c r="B4" s="26">
        <v>2.2499999999999999E-2</v>
      </c>
      <c r="C4" s="26">
        <v>4.9700000000000001E-2</v>
      </c>
      <c r="D4" s="26">
        <v>0.10349999999999999</v>
      </c>
      <c r="E4" s="26">
        <v>0.6502</v>
      </c>
      <c r="F4" s="26">
        <v>3.0000000000000001E-3</v>
      </c>
      <c r="G4" s="26">
        <v>6.1899999999999997E-2</v>
      </c>
      <c r="H4" s="26">
        <v>0.1091</v>
      </c>
      <c r="I4" s="26">
        <v>1E-4</v>
      </c>
    </row>
    <row r="5" spans="1:18" ht="14.45" x14ac:dyDescent="0.3">
      <c r="A5" s="40" t="s">
        <v>38</v>
      </c>
      <c r="B5" s="26">
        <v>3.4099999999999998E-2</v>
      </c>
      <c r="C5" s="26">
        <v>9.0899999999999995E-2</v>
      </c>
      <c r="D5" s="26">
        <v>0.17050000000000001</v>
      </c>
      <c r="E5" s="26">
        <v>0.55679999999999996</v>
      </c>
      <c r="F5" s="26">
        <v>0</v>
      </c>
      <c r="G5" s="26">
        <v>5.6800000000000003E-2</v>
      </c>
      <c r="H5" s="26">
        <v>7.9500000000000001E-2</v>
      </c>
      <c r="I5" s="26">
        <v>1.14E-2</v>
      </c>
    </row>
    <row r="6" spans="1:18" ht="14.45" x14ac:dyDescent="0.3">
      <c r="A6" s="40" t="s">
        <v>39</v>
      </c>
      <c r="B6" s="26">
        <v>1.55E-2</v>
      </c>
      <c r="C6" s="26">
        <v>4.9700000000000001E-2</v>
      </c>
      <c r="D6" s="26">
        <v>0.1343</v>
      </c>
      <c r="E6" s="26">
        <v>0.6653</v>
      </c>
      <c r="F6" s="26">
        <v>5.0000000000000001E-3</v>
      </c>
      <c r="G6" s="26">
        <v>5.6800000000000003E-2</v>
      </c>
      <c r="H6" s="26">
        <v>7.3599999999999999E-2</v>
      </c>
      <c r="I6" s="26">
        <v>0</v>
      </c>
    </row>
    <row r="7" spans="1:18" ht="14.45" x14ac:dyDescent="0.3">
      <c r="A7" s="40" t="s">
        <v>40</v>
      </c>
      <c r="B7" s="26">
        <v>0</v>
      </c>
      <c r="C7" s="26">
        <v>0</v>
      </c>
      <c r="D7" s="26">
        <v>0</v>
      </c>
      <c r="E7" s="26">
        <v>0.5</v>
      </c>
      <c r="F7" s="26">
        <v>0</v>
      </c>
      <c r="G7" s="26">
        <v>0</v>
      </c>
      <c r="H7" s="26">
        <v>0.25</v>
      </c>
      <c r="I7" s="26">
        <v>0.25</v>
      </c>
    </row>
    <row r="8" spans="1:18" ht="14.45" x14ac:dyDescent="0.3">
      <c r="A8" s="40" t="s">
        <v>41</v>
      </c>
      <c r="B8" s="26">
        <v>0</v>
      </c>
      <c r="C8" s="26">
        <v>0</v>
      </c>
      <c r="D8" s="26">
        <v>0</v>
      </c>
      <c r="E8" s="26">
        <v>0</v>
      </c>
      <c r="F8" s="26">
        <v>0</v>
      </c>
      <c r="G8" s="26">
        <v>0.33329999999999999</v>
      </c>
      <c r="H8" s="26">
        <v>0</v>
      </c>
      <c r="I8" s="26">
        <v>0.66669999999999996</v>
      </c>
    </row>
    <row r="9" spans="1:18" ht="14.45" x14ac:dyDescent="0.3">
      <c r="A9" s="40" t="s">
        <v>42</v>
      </c>
      <c r="B9" s="26">
        <v>1.1299999999999999E-2</v>
      </c>
      <c r="C9" s="26">
        <v>6.4899999999999999E-2</v>
      </c>
      <c r="D9" s="26">
        <v>0.19980000000000001</v>
      </c>
      <c r="E9" s="26">
        <v>0.28320000000000001</v>
      </c>
      <c r="F9" s="26">
        <v>2.0999999999999999E-3</v>
      </c>
      <c r="G9" s="26">
        <v>7.7200000000000005E-2</v>
      </c>
      <c r="H9" s="26">
        <v>0.29970000000000002</v>
      </c>
      <c r="I9" s="26">
        <v>6.1800000000000001E-2</v>
      </c>
    </row>
    <row r="10" spans="1:18" ht="14.45" x14ac:dyDescent="0.3">
      <c r="A10" s="40" t="s">
        <v>53</v>
      </c>
      <c r="B10" s="26">
        <v>0</v>
      </c>
      <c r="C10" s="26">
        <v>0</v>
      </c>
      <c r="D10" s="26">
        <v>0</v>
      </c>
      <c r="E10" s="26">
        <v>0.33329999999999999</v>
      </c>
      <c r="F10" s="26">
        <v>0</v>
      </c>
      <c r="G10" s="26">
        <v>0</v>
      </c>
      <c r="H10" s="26">
        <v>0.66669999999999996</v>
      </c>
      <c r="I10" s="26">
        <v>0</v>
      </c>
    </row>
    <row r="11" spans="1:18" ht="14.45" x14ac:dyDescent="0.3">
      <c r="A11" s="40" t="s">
        <v>44</v>
      </c>
      <c r="B11" s="26">
        <v>0</v>
      </c>
      <c r="C11" s="26">
        <v>0</v>
      </c>
      <c r="D11" s="26">
        <v>0.33329999999999999</v>
      </c>
      <c r="E11" s="26">
        <v>0.33329999999999999</v>
      </c>
      <c r="F11" s="26">
        <v>0</v>
      </c>
      <c r="G11" s="26">
        <v>0.33329999999999999</v>
      </c>
      <c r="H11" s="26">
        <v>0</v>
      </c>
      <c r="I11" s="26">
        <v>0</v>
      </c>
    </row>
    <row r="13" spans="1:18" x14ac:dyDescent="0.25">
      <c r="A13" s="88" t="s">
        <v>33</v>
      </c>
      <c r="B13" s="89" t="s">
        <v>56</v>
      </c>
      <c r="C13" s="89"/>
      <c r="D13" s="89"/>
      <c r="E13" s="89"/>
      <c r="F13" s="89"/>
      <c r="G13" s="89"/>
      <c r="H13" s="89"/>
      <c r="I13" s="89"/>
      <c r="J13" s="41"/>
      <c r="K13" s="41"/>
      <c r="L13" s="41"/>
      <c r="M13" s="41"/>
      <c r="N13" s="41"/>
      <c r="O13" s="41"/>
      <c r="P13" s="41"/>
      <c r="Q13" s="41"/>
      <c r="R13" s="41"/>
    </row>
    <row r="14" spans="1:18" ht="25.15" customHeight="1" x14ac:dyDescent="0.25">
      <c r="A14" s="88"/>
      <c r="B14" s="39" t="s">
        <v>58</v>
      </c>
      <c r="C14" s="39" t="s">
        <v>59</v>
      </c>
      <c r="D14" s="39" t="s">
        <v>60</v>
      </c>
      <c r="E14" s="39" t="s">
        <v>61</v>
      </c>
      <c r="F14" s="39" t="s">
        <v>62</v>
      </c>
      <c r="G14" s="39" t="s">
        <v>63</v>
      </c>
      <c r="H14" s="39" t="s">
        <v>64</v>
      </c>
      <c r="I14" s="39" t="s">
        <v>65</v>
      </c>
    </row>
    <row r="15" spans="1:18" ht="14.45" x14ac:dyDescent="0.3">
      <c r="A15" s="40" t="s">
        <v>37</v>
      </c>
      <c r="B15" s="26">
        <v>9.0300000000000005E-2</v>
      </c>
      <c r="C15" s="26">
        <v>0.26500000000000001</v>
      </c>
      <c r="D15" s="26">
        <v>9.2999999999999999E-2</v>
      </c>
      <c r="E15" s="26">
        <v>0.38840000000000002</v>
      </c>
      <c r="F15" s="26">
        <v>2.4899999999999999E-2</v>
      </c>
      <c r="G15" s="26">
        <v>6.7699999999999996E-2</v>
      </c>
      <c r="H15" s="26">
        <v>7.0400000000000004E-2</v>
      </c>
      <c r="I15" s="26">
        <v>2.0000000000000001E-4</v>
      </c>
    </row>
    <row r="16" spans="1:18" ht="14.45" x14ac:dyDescent="0.3">
      <c r="A16" s="40" t="s">
        <v>38</v>
      </c>
      <c r="B16" s="26">
        <v>0.1147</v>
      </c>
      <c r="C16" s="26">
        <v>0.21560000000000001</v>
      </c>
      <c r="D16" s="26">
        <v>0.14680000000000001</v>
      </c>
      <c r="E16" s="26">
        <v>0.4128</v>
      </c>
      <c r="F16" s="26">
        <v>3.6700000000000003E-2</v>
      </c>
      <c r="G16" s="26">
        <v>5.0500000000000003E-2</v>
      </c>
      <c r="H16" s="26">
        <v>9.1999999999999998E-3</v>
      </c>
      <c r="I16" s="26">
        <v>1.38E-2</v>
      </c>
    </row>
    <row r="17" spans="1:9" ht="14.45" x14ac:dyDescent="0.3">
      <c r="A17" s="40" t="s">
        <v>39</v>
      </c>
      <c r="B17" s="26">
        <v>8.5300000000000001E-2</v>
      </c>
      <c r="C17" s="26">
        <v>0.25440000000000002</v>
      </c>
      <c r="D17" s="26">
        <v>0.11210000000000001</v>
      </c>
      <c r="E17" s="26">
        <v>0.41639999999999999</v>
      </c>
      <c r="F17" s="26">
        <v>1.89E-2</v>
      </c>
      <c r="G17" s="26">
        <v>5.4399999999999997E-2</v>
      </c>
      <c r="H17" s="26">
        <v>5.8599999999999999E-2</v>
      </c>
      <c r="I17" s="26">
        <v>0</v>
      </c>
    </row>
    <row r="18" spans="1:9" ht="14.45" x14ac:dyDescent="0.3">
      <c r="A18" s="40" t="s">
        <v>40</v>
      </c>
      <c r="B18" s="26">
        <v>5.5E-2</v>
      </c>
      <c r="C18" s="26">
        <v>0.4178</v>
      </c>
      <c r="D18" s="26">
        <v>0.24660000000000001</v>
      </c>
      <c r="E18" s="26">
        <v>0.15010000000000001</v>
      </c>
      <c r="F18" s="26">
        <v>9.4999999999999998E-3</v>
      </c>
      <c r="G18" s="26">
        <v>4.5499999999999999E-2</v>
      </c>
      <c r="H18" s="26">
        <v>3.6700000000000003E-2</v>
      </c>
      <c r="I18" s="26">
        <v>3.8699999999999998E-2</v>
      </c>
    </row>
    <row r="19" spans="1:9" ht="14.45" x14ac:dyDescent="0.3">
      <c r="A19" s="40" t="s">
        <v>41</v>
      </c>
      <c r="B19" s="26">
        <v>6.7900000000000002E-2</v>
      </c>
      <c r="C19" s="26">
        <v>0.36940000000000001</v>
      </c>
      <c r="D19" s="26">
        <v>0.1837</v>
      </c>
      <c r="E19" s="26">
        <v>0.1794</v>
      </c>
      <c r="F19" s="26">
        <v>2.23E-2</v>
      </c>
      <c r="G19" s="26">
        <v>6.5799999999999997E-2</v>
      </c>
      <c r="H19" s="26">
        <v>6.2600000000000003E-2</v>
      </c>
      <c r="I19" s="26">
        <v>4.8800000000000003E-2</v>
      </c>
    </row>
    <row r="20" spans="1:9" ht="14.45" x14ac:dyDescent="0.3">
      <c r="A20" s="40" t="s">
        <v>42</v>
      </c>
      <c r="B20" s="26">
        <v>7.7899999999999997E-2</v>
      </c>
      <c r="C20" s="26">
        <v>0.35649999999999998</v>
      </c>
      <c r="D20" s="26">
        <v>0.18049999999999999</v>
      </c>
      <c r="E20" s="26">
        <v>0.1633</v>
      </c>
      <c r="F20" s="26">
        <v>1.9E-2</v>
      </c>
      <c r="G20" s="26">
        <v>5.9299999999999999E-2</v>
      </c>
      <c r="H20" s="26">
        <v>9.7199999999999995E-2</v>
      </c>
      <c r="I20" s="26">
        <v>4.6399999999999997E-2</v>
      </c>
    </row>
    <row r="21" spans="1:9" ht="14.45" x14ac:dyDescent="0.3">
      <c r="A21" s="40" t="s">
        <v>53</v>
      </c>
      <c r="B21" s="26">
        <v>8.1100000000000005E-2</v>
      </c>
      <c r="C21" s="26">
        <v>0.39190000000000003</v>
      </c>
      <c r="D21" s="26">
        <v>5.4100000000000002E-2</v>
      </c>
      <c r="E21" s="26">
        <v>0.32429999999999998</v>
      </c>
      <c r="F21" s="26">
        <v>4.0500000000000001E-2</v>
      </c>
      <c r="G21" s="26">
        <v>8.1100000000000005E-2</v>
      </c>
      <c r="H21" s="26">
        <v>2.7E-2</v>
      </c>
      <c r="I21" s="26">
        <v>0</v>
      </c>
    </row>
    <row r="22" spans="1:9" ht="14.45" x14ac:dyDescent="0.3">
      <c r="A22" s="40" t="s">
        <v>44</v>
      </c>
      <c r="B22" s="26">
        <v>5.7500000000000002E-2</v>
      </c>
      <c r="C22" s="26">
        <v>0.2452</v>
      </c>
      <c r="D22" s="26">
        <v>0.23369999999999999</v>
      </c>
      <c r="E22" s="26">
        <v>0.30649999999999999</v>
      </c>
      <c r="F22" s="26">
        <v>9.5799999999999996E-2</v>
      </c>
      <c r="G22" s="26">
        <v>4.5999999999999999E-2</v>
      </c>
      <c r="H22" s="26">
        <v>1.5299999999999999E-2</v>
      </c>
      <c r="I22" s="26">
        <v>0</v>
      </c>
    </row>
  </sheetData>
  <mergeCells count="5">
    <mergeCell ref="A1:I1"/>
    <mergeCell ref="A2:A3"/>
    <mergeCell ref="B2:I2"/>
    <mergeCell ref="A13:A14"/>
    <mergeCell ref="B13:I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A2"/>
    </sheetView>
  </sheetViews>
  <sheetFormatPr defaultColWidth="9.140625" defaultRowHeight="12.75" x14ac:dyDescent="0.2"/>
  <cols>
    <col min="1" max="1" width="14.7109375" style="42" customWidth="1"/>
    <col min="2" max="3" width="17.7109375" style="42" customWidth="1"/>
    <col min="4" max="4" width="10.140625" style="42" customWidth="1"/>
    <col min="5" max="5" width="14.7109375" style="42" customWidth="1"/>
    <col min="6" max="6" width="8.7109375" style="42" customWidth="1"/>
    <col min="7" max="7" width="7.7109375" style="42" customWidth="1"/>
    <col min="8" max="256" width="9.140625" style="42"/>
    <col min="257" max="257" width="14.7109375" style="42" customWidth="1"/>
    <col min="258" max="263" width="17.7109375" style="42" customWidth="1"/>
    <col min="264" max="512" width="9.140625" style="42"/>
    <col min="513" max="513" width="14.7109375" style="42" customWidth="1"/>
    <col min="514" max="519" width="17.7109375" style="42" customWidth="1"/>
    <col min="520" max="768" width="9.140625" style="42"/>
    <col min="769" max="769" width="14.7109375" style="42" customWidth="1"/>
    <col min="770" max="775" width="17.7109375" style="42" customWidth="1"/>
    <col min="776" max="1024" width="9.140625" style="42"/>
    <col min="1025" max="1025" width="14.7109375" style="42" customWidth="1"/>
    <col min="1026" max="1031" width="17.7109375" style="42" customWidth="1"/>
    <col min="1032" max="1280" width="9.140625" style="42"/>
    <col min="1281" max="1281" width="14.7109375" style="42" customWidth="1"/>
    <col min="1282" max="1287" width="17.7109375" style="42" customWidth="1"/>
    <col min="1288" max="1536" width="9.140625" style="42"/>
    <col min="1537" max="1537" width="14.7109375" style="42" customWidth="1"/>
    <col min="1538" max="1543" width="17.7109375" style="42" customWidth="1"/>
    <col min="1544" max="1792" width="9.140625" style="42"/>
    <col min="1793" max="1793" width="14.7109375" style="42" customWidth="1"/>
    <col min="1794" max="1799" width="17.7109375" style="42" customWidth="1"/>
    <col min="1800" max="2048" width="9.140625" style="42"/>
    <col min="2049" max="2049" width="14.7109375" style="42" customWidth="1"/>
    <col min="2050" max="2055" width="17.7109375" style="42" customWidth="1"/>
    <col min="2056" max="2304" width="9.140625" style="42"/>
    <col min="2305" max="2305" width="14.7109375" style="42" customWidth="1"/>
    <col min="2306" max="2311" width="17.7109375" style="42" customWidth="1"/>
    <col min="2312" max="2560" width="9.140625" style="42"/>
    <col min="2561" max="2561" width="14.7109375" style="42" customWidth="1"/>
    <col min="2562" max="2567" width="17.7109375" style="42" customWidth="1"/>
    <col min="2568" max="2816" width="9.140625" style="42"/>
    <col min="2817" max="2817" width="14.7109375" style="42" customWidth="1"/>
    <col min="2818" max="2823" width="17.7109375" style="42" customWidth="1"/>
    <col min="2824" max="3072" width="9.140625" style="42"/>
    <col min="3073" max="3073" width="14.7109375" style="42" customWidth="1"/>
    <col min="3074" max="3079" width="17.7109375" style="42" customWidth="1"/>
    <col min="3080" max="3328" width="9.140625" style="42"/>
    <col min="3329" max="3329" width="14.7109375" style="42" customWidth="1"/>
    <col min="3330" max="3335" width="17.7109375" style="42" customWidth="1"/>
    <col min="3336" max="3584" width="9.140625" style="42"/>
    <col min="3585" max="3585" width="14.7109375" style="42" customWidth="1"/>
    <col min="3586" max="3591" width="17.7109375" style="42" customWidth="1"/>
    <col min="3592" max="3840" width="9.140625" style="42"/>
    <col min="3841" max="3841" width="14.7109375" style="42" customWidth="1"/>
    <col min="3842" max="3847" width="17.7109375" style="42" customWidth="1"/>
    <col min="3848" max="4096" width="9.140625" style="42"/>
    <col min="4097" max="4097" width="14.7109375" style="42" customWidth="1"/>
    <col min="4098" max="4103" width="17.7109375" style="42" customWidth="1"/>
    <col min="4104" max="4352" width="9.140625" style="42"/>
    <col min="4353" max="4353" width="14.7109375" style="42" customWidth="1"/>
    <col min="4354" max="4359" width="17.7109375" style="42" customWidth="1"/>
    <col min="4360" max="4608" width="9.140625" style="42"/>
    <col min="4609" max="4609" width="14.7109375" style="42" customWidth="1"/>
    <col min="4610" max="4615" width="17.7109375" style="42" customWidth="1"/>
    <col min="4616" max="4864" width="9.140625" style="42"/>
    <col min="4865" max="4865" width="14.7109375" style="42" customWidth="1"/>
    <col min="4866" max="4871" width="17.7109375" style="42" customWidth="1"/>
    <col min="4872" max="5120" width="9.140625" style="42"/>
    <col min="5121" max="5121" width="14.7109375" style="42" customWidth="1"/>
    <col min="5122" max="5127" width="17.7109375" style="42" customWidth="1"/>
    <col min="5128" max="5376" width="9.140625" style="42"/>
    <col min="5377" max="5377" width="14.7109375" style="42" customWidth="1"/>
    <col min="5378" max="5383" width="17.7109375" style="42" customWidth="1"/>
    <col min="5384" max="5632" width="9.140625" style="42"/>
    <col min="5633" max="5633" width="14.7109375" style="42" customWidth="1"/>
    <col min="5634" max="5639" width="17.7109375" style="42" customWidth="1"/>
    <col min="5640" max="5888" width="9.140625" style="42"/>
    <col min="5889" max="5889" width="14.7109375" style="42" customWidth="1"/>
    <col min="5890" max="5895" width="17.7109375" style="42" customWidth="1"/>
    <col min="5896" max="6144" width="9.140625" style="42"/>
    <col min="6145" max="6145" width="14.7109375" style="42" customWidth="1"/>
    <col min="6146" max="6151" width="17.7109375" style="42" customWidth="1"/>
    <col min="6152" max="6400" width="9.140625" style="42"/>
    <col min="6401" max="6401" width="14.7109375" style="42" customWidth="1"/>
    <col min="6402" max="6407" width="17.7109375" style="42" customWidth="1"/>
    <col min="6408" max="6656" width="9.140625" style="42"/>
    <col min="6657" max="6657" width="14.7109375" style="42" customWidth="1"/>
    <col min="6658" max="6663" width="17.7109375" style="42" customWidth="1"/>
    <col min="6664" max="6912" width="9.140625" style="42"/>
    <col min="6913" max="6913" width="14.7109375" style="42" customWidth="1"/>
    <col min="6914" max="6919" width="17.7109375" style="42" customWidth="1"/>
    <col min="6920" max="7168" width="9.140625" style="42"/>
    <col min="7169" max="7169" width="14.7109375" style="42" customWidth="1"/>
    <col min="7170" max="7175" width="17.7109375" style="42" customWidth="1"/>
    <col min="7176" max="7424" width="9.140625" style="42"/>
    <col min="7425" max="7425" width="14.7109375" style="42" customWidth="1"/>
    <col min="7426" max="7431" width="17.7109375" style="42" customWidth="1"/>
    <col min="7432" max="7680" width="9.140625" style="42"/>
    <col min="7681" max="7681" width="14.7109375" style="42" customWidth="1"/>
    <col min="7682" max="7687" width="17.7109375" style="42" customWidth="1"/>
    <col min="7688" max="7936" width="9.140625" style="42"/>
    <col min="7937" max="7937" width="14.7109375" style="42" customWidth="1"/>
    <col min="7938" max="7943" width="17.7109375" style="42" customWidth="1"/>
    <col min="7944" max="8192" width="9.140625" style="42"/>
    <col min="8193" max="8193" width="14.7109375" style="42" customWidth="1"/>
    <col min="8194" max="8199" width="17.7109375" style="42" customWidth="1"/>
    <col min="8200" max="8448" width="9.140625" style="42"/>
    <col min="8449" max="8449" width="14.7109375" style="42" customWidth="1"/>
    <col min="8450" max="8455" width="17.7109375" style="42" customWidth="1"/>
    <col min="8456" max="8704" width="9.140625" style="42"/>
    <col min="8705" max="8705" width="14.7109375" style="42" customWidth="1"/>
    <col min="8706" max="8711" width="17.7109375" style="42" customWidth="1"/>
    <col min="8712" max="8960" width="9.140625" style="42"/>
    <col min="8961" max="8961" width="14.7109375" style="42" customWidth="1"/>
    <col min="8962" max="8967" width="17.7109375" style="42" customWidth="1"/>
    <col min="8968" max="9216" width="9.140625" style="42"/>
    <col min="9217" max="9217" width="14.7109375" style="42" customWidth="1"/>
    <col min="9218" max="9223" width="17.7109375" style="42" customWidth="1"/>
    <col min="9224" max="9472" width="9.140625" style="42"/>
    <col min="9473" max="9473" width="14.7109375" style="42" customWidth="1"/>
    <col min="9474" max="9479" width="17.7109375" style="42" customWidth="1"/>
    <col min="9480" max="9728" width="9.140625" style="42"/>
    <col min="9729" max="9729" width="14.7109375" style="42" customWidth="1"/>
    <col min="9730" max="9735" width="17.7109375" style="42" customWidth="1"/>
    <col min="9736" max="9984" width="9.140625" style="42"/>
    <col min="9985" max="9985" width="14.7109375" style="42" customWidth="1"/>
    <col min="9986" max="9991" width="17.7109375" style="42" customWidth="1"/>
    <col min="9992" max="10240" width="9.140625" style="42"/>
    <col min="10241" max="10241" width="14.7109375" style="42" customWidth="1"/>
    <col min="10242" max="10247" width="17.7109375" style="42" customWidth="1"/>
    <col min="10248" max="10496" width="9.140625" style="42"/>
    <col min="10497" max="10497" width="14.7109375" style="42" customWidth="1"/>
    <col min="10498" max="10503" width="17.7109375" style="42" customWidth="1"/>
    <col min="10504" max="10752" width="9.140625" style="42"/>
    <col min="10753" max="10753" width="14.7109375" style="42" customWidth="1"/>
    <col min="10754" max="10759" width="17.7109375" style="42" customWidth="1"/>
    <col min="10760" max="11008" width="9.140625" style="42"/>
    <col min="11009" max="11009" width="14.7109375" style="42" customWidth="1"/>
    <col min="11010" max="11015" width="17.7109375" style="42" customWidth="1"/>
    <col min="11016" max="11264" width="9.140625" style="42"/>
    <col min="11265" max="11265" width="14.7109375" style="42" customWidth="1"/>
    <col min="11266" max="11271" width="17.7109375" style="42" customWidth="1"/>
    <col min="11272" max="11520" width="9.140625" style="42"/>
    <col min="11521" max="11521" width="14.7109375" style="42" customWidth="1"/>
    <col min="11522" max="11527" width="17.7109375" style="42" customWidth="1"/>
    <col min="11528" max="11776" width="9.140625" style="42"/>
    <col min="11777" max="11777" width="14.7109375" style="42" customWidth="1"/>
    <col min="11778" max="11783" width="17.7109375" style="42" customWidth="1"/>
    <col min="11784" max="12032" width="9.140625" style="42"/>
    <col min="12033" max="12033" width="14.7109375" style="42" customWidth="1"/>
    <col min="12034" max="12039" width="17.7109375" style="42" customWidth="1"/>
    <col min="12040" max="12288" width="9.140625" style="42"/>
    <col min="12289" max="12289" width="14.7109375" style="42" customWidth="1"/>
    <col min="12290" max="12295" width="17.7109375" style="42" customWidth="1"/>
    <col min="12296" max="12544" width="9.140625" style="42"/>
    <col min="12545" max="12545" width="14.7109375" style="42" customWidth="1"/>
    <col min="12546" max="12551" width="17.7109375" style="42" customWidth="1"/>
    <col min="12552" max="12800" width="9.140625" style="42"/>
    <col min="12801" max="12801" width="14.7109375" style="42" customWidth="1"/>
    <col min="12802" max="12807" width="17.7109375" style="42" customWidth="1"/>
    <col min="12808" max="13056" width="9.140625" style="42"/>
    <col min="13057" max="13057" width="14.7109375" style="42" customWidth="1"/>
    <col min="13058" max="13063" width="17.7109375" style="42" customWidth="1"/>
    <col min="13064" max="13312" width="9.140625" style="42"/>
    <col min="13313" max="13313" width="14.7109375" style="42" customWidth="1"/>
    <col min="13314" max="13319" width="17.7109375" style="42" customWidth="1"/>
    <col min="13320" max="13568" width="9.140625" style="42"/>
    <col min="13569" max="13569" width="14.7109375" style="42" customWidth="1"/>
    <col min="13570" max="13575" width="17.7109375" style="42" customWidth="1"/>
    <col min="13576" max="13824" width="9.140625" style="42"/>
    <col min="13825" max="13825" width="14.7109375" style="42" customWidth="1"/>
    <col min="13826" max="13831" width="17.7109375" style="42" customWidth="1"/>
    <col min="13832" max="14080" width="9.140625" style="42"/>
    <col min="14081" max="14081" width="14.7109375" style="42" customWidth="1"/>
    <col min="14082" max="14087" width="17.7109375" style="42" customWidth="1"/>
    <col min="14088" max="14336" width="9.140625" style="42"/>
    <col min="14337" max="14337" width="14.7109375" style="42" customWidth="1"/>
    <col min="14338" max="14343" width="17.7109375" style="42" customWidth="1"/>
    <col min="14344" max="14592" width="9.140625" style="42"/>
    <col min="14593" max="14593" width="14.7109375" style="42" customWidth="1"/>
    <col min="14594" max="14599" width="17.7109375" style="42" customWidth="1"/>
    <col min="14600" max="14848" width="9.140625" style="42"/>
    <col min="14849" max="14849" width="14.7109375" style="42" customWidth="1"/>
    <col min="14850" max="14855" width="17.7109375" style="42" customWidth="1"/>
    <col min="14856" max="15104" width="9.140625" style="42"/>
    <col min="15105" max="15105" width="14.7109375" style="42" customWidth="1"/>
    <col min="15106" max="15111" width="17.7109375" style="42" customWidth="1"/>
    <col min="15112" max="15360" width="9.140625" style="42"/>
    <col min="15361" max="15361" width="14.7109375" style="42" customWidth="1"/>
    <col min="15362" max="15367" width="17.7109375" style="42" customWidth="1"/>
    <col min="15368" max="15616" width="9.140625" style="42"/>
    <col min="15617" max="15617" width="14.7109375" style="42" customWidth="1"/>
    <col min="15618" max="15623" width="17.7109375" style="42" customWidth="1"/>
    <col min="15624" max="15872" width="9.140625" style="42"/>
    <col min="15873" max="15873" width="14.7109375" style="42" customWidth="1"/>
    <col min="15874" max="15879" width="17.7109375" style="42" customWidth="1"/>
    <col min="15880" max="16128" width="9.140625" style="42"/>
    <col min="16129" max="16129" width="14.7109375" style="42" customWidth="1"/>
    <col min="16130" max="16135" width="17.7109375" style="42" customWidth="1"/>
    <col min="16136" max="16384" width="9.140625" style="42"/>
  </cols>
  <sheetData>
    <row r="1" spans="1:7" ht="24.95" customHeight="1" x14ac:dyDescent="0.2">
      <c r="A1" s="90" t="s">
        <v>66</v>
      </c>
      <c r="B1" s="92" t="s">
        <v>67</v>
      </c>
      <c r="C1" s="92"/>
      <c r="D1" s="93" t="s">
        <v>68</v>
      </c>
      <c r="E1" s="93"/>
      <c r="F1" s="93" t="s">
        <v>69</v>
      </c>
      <c r="G1" s="93"/>
    </row>
    <row r="2" spans="1:7" x14ac:dyDescent="0.2">
      <c r="A2" s="91"/>
      <c r="B2" s="43" t="s">
        <v>23</v>
      </c>
      <c r="C2" s="43" t="s">
        <v>25</v>
      </c>
      <c r="D2" s="43" t="s">
        <v>23</v>
      </c>
      <c r="E2" s="43" t="s">
        <v>25</v>
      </c>
      <c r="F2" s="43" t="s">
        <v>23</v>
      </c>
      <c r="G2" s="43" t="s">
        <v>25</v>
      </c>
    </row>
    <row r="3" spans="1:7" ht="13.15" x14ac:dyDescent="0.25">
      <c r="A3" s="44" t="s">
        <v>70</v>
      </c>
      <c r="B3" s="45">
        <v>680</v>
      </c>
      <c r="C3" s="45">
        <v>35</v>
      </c>
      <c r="D3" s="45">
        <v>1788</v>
      </c>
      <c r="E3" s="45">
        <v>79</v>
      </c>
      <c r="F3" s="46">
        <f>B3+D3</f>
        <v>2468</v>
      </c>
      <c r="G3" s="46">
        <f>C3+E3</f>
        <v>114</v>
      </c>
    </row>
    <row r="4" spans="1:7" ht="13.15" x14ac:dyDescent="0.25">
      <c r="A4" s="44" t="s">
        <v>71</v>
      </c>
      <c r="B4" s="45">
        <v>627</v>
      </c>
      <c r="C4" s="45">
        <v>12</v>
      </c>
      <c r="D4" s="45">
        <v>1725</v>
      </c>
      <c r="E4" s="45">
        <v>68</v>
      </c>
      <c r="F4" s="46">
        <f t="shared" ref="F4:G15" si="0">B4+D4</f>
        <v>2352</v>
      </c>
      <c r="G4" s="46">
        <f t="shared" si="0"/>
        <v>80</v>
      </c>
    </row>
    <row r="5" spans="1:7" ht="13.15" x14ac:dyDescent="0.25">
      <c r="A5" s="44" t="s">
        <v>72</v>
      </c>
      <c r="B5" s="45">
        <v>764</v>
      </c>
      <c r="C5" s="45">
        <v>24</v>
      </c>
      <c r="D5" s="45">
        <v>2152</v>
      </c>
      <c r="E5" s="45">
        <v>79</v>
      </c>
      <c r="F5" s="46">
        <f t="shared" si="0"/>
        <v>2916</v>
      </c>
      <c r="G5" s="46">
        <f t="shared" si="0"/>
        <v>103</v>
      </c>
    </row>
    <row r="6" spans="1:7" ht="13.15" x14ac:dyDescent="0.25">
      <c r="A6" s="44" t="s">
        <v>73</v>
      </c>
      <c r="B6" s="45">
        <v>767</v>
      </c>
      <c r="C6" s="45">
        <v>22</v>
      </c>
      <c r="D6" s="45">
        <v>2222</v>
      </c>
      <c r="E6" s="45">
        <v>103</v>
      </c>
      <c r="F6" s="46">
        <f t="shared" si="0"/>
        <v>2989</v>
      </c>
      <c r="G6" s="46">
        <f t="shared" si="0"/>
        <v>125</v>
      </c>
    </row>
    <row r="7" spans="1:7" ht="13.15" x14ac:dyDescent="0.25">
      <c r="A7" s="44" t="s">
        <v>74</v>
      </c>
      <c r="B7" s="45">
        <v>754</v>
      </c>
      <c r="C7" s="45">
        <v>23</v>
      </c>
      <c r="D7" s="45">
        <v>2380</v>
      </c>
      <c r="E7" s="45">
        <v>86</v>
      </c>
      <c r="F7" s="46">
        <f t="shared" si="0"/>
        <v>3134</v>
      </c>
      <c r="G7" s="46">
        <f t="shared" si="0"/>
        <v>109</v>
      </c>
    </row>
    <row r="8" spans="1:7" ht="13.15" x14ac:dyDescent="0.25">
      <c r="A8" s="44" t="s">
        <v>75</v>
      </c>
      <c r="B8" s="45">
        <v>896</v>
      </c>
      <c r="C8" s="45">
        <v>37</v>
      </c>
      <c r="D8" s="45">
        <v>2735</v>
      </c>
      <c r="E8" s="45">
        <v>118</v>
      </c>
      <c r="F8" s="46">
        <f t="shared" si="0"/>
        <v>3631</v>
      </c>
      <c r="G8" s="46">
        <f t="shared" si="0"/>
        <v>155</v>
      </c>
    </row>
    <row r="9" spans="1:7" ht="13.15" x14ac:dyDescent="0.25">
      <c r="A9" s="44" t="s">
        <v>76</v>
      </c>
      <c r="B9" s="45">
        <v>951</v>
      </c>
      <c r="C9" s="45">
        <v>20</v>
      </c>
      <c r="D9" s="45">
        <v>2789</v>
      </c>
      <c r="E9" s="45">
        <v>117</v>
      </c>
      <c r="F9" s="46">
        <f t="shared" si="0"/>
        <v>3740</v>
      </c>
      <c r="G9" s="46">
        <f t="shared" si="0"/>
        <v>137</v>
      </c>
    </row>
    <row r="10" spans="1:7" ht="13.15" x14ac:dyDescent="0.25">
      <c r="A10" s="44" t="s">
        <v>77</v>
      </c>
      <c r="B10" s="45">
        <v>789</v>
      </c>
      <c r="C10" s="45">
        <v>29</v>
      </c>
      <c r="D10" s="45">
        <v>2486</v>
      </c>
      <c r="E10" s="45">
        <v>84</v>
      </c>
      <c r="F10" s="46">
        <f t="shared" si="0"/>
        <v>3275</v>
      </c>
      <c r="G10" s="46">
        <f t="shared" si="0"/>
        <v>113</v>
      </c>
    </row>
    <row r="11" spans="1:7" ht="13.15" x14ac:dyDescent="0.25">
      <c r="A11" s="44" t="s">
        <v>78</v>
      </c>
      <c r="B11" s="45">
        <v>819</v>
      </c>
      <c r="C11" s="45">
        <v>19</v>
      </c>
      <c r="D11" s="45">
        <v>2273</v>
      </c>
      <c r="E11" s="45">
        <v>90</v>
      </c>
      <c r="F11" s="46">
        <f t="shared" si="0"/>
        <v>3092</v>
      </c>
      <c r="G11" s="46">
        <f t="shared" si="0"/>
        <v>109</v>
      </c>
    </row>
    <row r="12" spans="1:7" ht="13.15" x14ac:dyDescent="0.25">
      <c r="A12" s="44" t="s">
        <v>79</v>
      </c>
      <c r="B12" s="45">
        <v>768</v>
      </c>
      <c r="C12" s="45">
        <v>29</v>
      </c>
      <c r="D12" s="45">
        <v>2313</v>
      </c>
      <c r="E12" s="45">
        <v>87</v>
      </c>
      <c r="F12" s="46">
        <f t="shared" si="0"/>
        <v>3081</v>
      </c>
      <c r="G12" s="46">
        <f t="shared" si="0"/>
        <v>116</v>
      </c>
    </row>
    <row r="13" spans="1:7" ht="13.15" x14ac:dyDescent="0.25">
      <c r="A13" s="44" t="s">
        <v>80</v>
      </c>
      <c r="B13" s="45">
        <v>770</v>
      </c>
      <c r="C13" s="45">
        <v>24</v>
      </c>
      <c r="D13" s="45">
        <v>2199</v>
      </c>
      <c r="E13" s="45">
        <v>72</v>
      </c>
      <c r="F13" s="46">
        <f t="shared" si="0"/>
        <v>2969</v>
      </c>
      <c r="G13" s="46">
        <f t="shared" si="0"/>
        <v>96</v>
      </c>
    </row>
    <row r="14" spans="1:7" ht="13.15" x14ac:dyDescent="0.25">
      <c r="A14" s="44" t="s">
        <v>81</v>
      </c>
      <c r="B14" s="45">
        <v>810</v>
      </c>
      <c r="C14" s="45">
        <v>22</v>
      </c>
      <c r="D14" s="45">
        <v>2103</v>
      </c>
      <c r="E14" s="45">
        <v>80</v>
      </c>
      <c r="F14" s="46">
        <f t="shared" si="0"/>
        <v>2913</v>
      </c>
      <c r="G14" s="46">
        <f t="shared" si="0"/>
        <v>102</v>
      </c>
    </row>
    <row r="15" spans="1:7" ht="13.15" x14ac:dyDescent="0.25">
      <c r="A15" s="47" t="s">
        <v>46</v>
      </c>
      <c r="B15" s="46">
        <f>SUM(B3:B14)</f>
        <v>9395</v>
      </c>
      <c r="C15" s="46">
        <f>SUM(C3:C14)</f>
        <v>296</v>
      </c>
      <c r="D15" s="46">
        <f>SUM(D3:D14)</f>
        <v>27165</v>
      </c>
      <c r="E15" s="46">
        <f>SUM(E3:E14)</f>
        <v>1063</v>
      </c>
      <c r="F15" s="46">
        <f t="shared" si="0"/>
        <v>36560</v>
      </c>
      <c r="G15" s="46">
        <f t="shared" si="0"/>
        <v>1359</v>
      </c>
    </row>
    <row r="17" spans="5:6" ht="13.15" x14ac:dyDescent="0.25">
      <c r="F17" s="48"/>
    </row>
    <row r="18" spans="5:6" ht="13.15" x14ac:dyDescent="0.25">
      <c r="E18" s="48"/>
    </row>
  </sheetData>
  <mergeCells count="4">
    <mergeCell ref="A1:A2"/>
    <mergeCell ref="B1:C1"/>
    <mergeCell ref="D1:E1"/>
    <mergeCell ref="F1:G1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A2"/>
    </sheetView>
  </sheetViews>
  <sheetFormatPr defaultColWidth="9.140625" defaultRowHeight="12.75" x14ac:dyDescent="0.2"/>
  <cols>
    <col min="1" max="1" width="14.7109375" style="42" customWidth="1"/>
    <col min="2" max="3" width="17.7109375" style="42" customWidth="1"/>
    <col min="4" max="4" width="13.7109375" style="42" customWidth="1"/>
    <col min="5" max="6" width="10.28515625" style="42" customWidth="1"/>
    <col min="7" max="7" width="10.42578125" style="42" customWidth="1"/>
    <col min="8" max="256" width="9.140625" style="42"/>
    <col min="257" max="257" width="14.7109375" style="42" customWidth="1"/>
    <col min="258" max="263" width="17.7109375" style="42" customWidth="1"/>
    <col min="264" max="512" width="9.140625" style="42"/>
    <col min="513" max="513" width="14.7109375" style="42" customWidth="1"/>
    <col min="514" max="519" width="17.7109375" style="42" customWidth="1"/>
    <col min="520" max="768" width="9.140625" style="42"/>
    <col min="769" max="769" width="14.7109375" style="42" customWidth="1"/>
    <col min="770" max="775" width="17.7109375" style="42" customWidth="1"/>
    <col min="776" max="1024" width="9.140625" style="42"/>
    <col min="1025" max="1025" width="14.7109375" style="42" customWidth="1"/>
    <col min="1026" max="1031" width="17.7109375" style="42" customWidth="1"/>
    <col min="1032" max="1280" width="9.140625" style="42"/>
    <col min="1281" max="1281" width="14.7109375" style="42" customWidth="1"/>
    <col min="1282" max="1287" width="17.7109375" style="42" customWidth="1"/>
    <col min="1288" max="1536" width="9.140625" style="42"/>
    <col min="1537" max="1537" width="14.7109375" style="42" customWidth="1"/>
    <col min="1538" max="1543" width="17.7109375" style="42" customWidth="1"/>
    <col min="1544" max="1792" width="9.140625" style="42"/>
    <col min="1793" max="1793" width="14.7109375" style="42" customWidth="1"/>
    <col min="1794" max="1799" width="17.7109375" style="42" customWidth="1"/>
    <col min="1800" max="2048" width="9.140625" style="42"/>
    <col min="2049" max="2049" width="14.7109375" style="42" customWidth="1"/>
    <col min="2050" max="2055" width="17.7109375" style="42" customWidth="1"/>
    <col min="2056" max="2304" width="9.140625" style="42"/>
    <col min="2305" max="2305" width="14.7109375" style="42" customWidth="1"/>
    <col min="2306" max="2311" width="17.7109375" style="42" customWidth="1"/>
    <col min="2312" max="2560" width="9.140625" style="42"/>
    <col min="2561" max="2561" width="14.7109375" style="42" customWidth="1"/>
    <col min="2562" max="2567" width="17.7109375" style="42" customWidth="1"/>
    <col min="2568" max="2816" width="9.140625" style="42"/>
    <col min="2817" max="2817" width="14.7109375" style="42" customWidth="1"/>
    <col min="2818" max="2823" width="17.7109375" style="42" customWidth="1"/>
    <col min="2824" max="3072" width="9.140625" style="42"/>
    <col min="3073" max="3073" width="14.7109375" style="42" customWidth="1"/>
    <col min="3074" max="3079" width="17.7109375" style="42" customWidth="1"/>
    <col min="3080" max="3328" width="9.140625" style="42"/>
    <col min="3329" max="3329" width="14.7109375" style="42" customWidth="1"/>
    <col min="3330" max="3335" width="17.7109375" style="42" customWidth="1"/>
    <col min="3336" max="3584" width="9.140625" style="42"/>
    <col min="3585" max="3585" width="14.7109375" style="42" customWidth="1"/>
    <col min="3586" max="3591" width="17.7109375" style="42" customWidth="1"/>
    <col min="3592" max="3840" width="9.140625" style="42"/>
    <col min="3841" max="3841" width="14.7109375" style="42" customWidth="1"/>
    <col min="3842" max="3847" width="17.7109375" style="42" customWidth="1"/>
    <col min="3848" max="4096" width="9.140625" style="42"/>
    <col min="4097" max="4097" width="14.7109375" style="42" customWidth="1"/>
    <col min="4098" max="4103" width="17.7109375" style="42" customWidth="1"/>
    <col min="4104" max="4352" width="9.140625" style="42"/>
    <col min="4353" max="4353" width="14.7109375" style="42" customWidth="1"/>
    <col min="4354" max="4359" width="17.7109375" style="42" customWidth="1"/>
    <col min="4360" max="4608" width="9.140625" style="42"/>
    <col min="4609" max="4609" width="14.7109375" style="42" customWidth="1"/>
    <col min="4610" max="4615" width="17.7109375" style="42" customWidth="1"/>
    <col min="4616" max="4864" width="9.140625" style="42"/>
    <col min="4865" max="4865" width="14.7109375" style="42" customWidth="1"/>
    <col min="4866" max="4871" width="17.7109375" style="42" customWidth="1"/>
    <col min="4872" max="5120" width="9.140625" style="42"/>
    <col min="5121" max="5121" width="14.7109375" style="42" customWidth="1"/>
    <col min="5122" max="5127" width="17.7109375" style="42" customWidth="1"/>
    <col min="5128" max="5376" width="9.140625" style="42"/>
    <col min="5377" max="5377" width="14.7109375" style="42" customWidth="1"/>
    <col min="5378" max="5383" width="17.7109375" style="42" customWidth="1"/>
    <col min="5384" max="5632" width="9.140625" style="42"/>
    <col min="5633" max="5633" width="14.7109375" style="42" customWidth="1"/>
    <col min="5634" max="5639" width="17.7109375" style="42" customWidth="1"/>
    <col min="5640" max="5888" width="9.140625" style="42"/>
    <col min="5889" max="5889" width="14.7109375" style="42" customWidth="1"/>
    <col min="5890" max="5895" width="17.7109375" style="42" customWidth="1"/>
    <col min="5896" max="6144" width="9.140625" style="42"/>
    <col min="6145" max="6145" width="14.7109375" style="42" customWidth="1"/>
    <col min="6146" max="6151" width="17.7109375" style="42" customWidth="1"/>
    <col min="6152" max="6400" width="9.140625" style="42"/>
    <col min="6401" max="6401" width="14.7109375" style="42" customWidth="1"/>
    <col min="6402" max="6407" width="17.7109375" style="42" customWidth="1"/>
    <col min="6408" max="6656" width="9.140625" style="42"/>
    <col min="6657" max="6657" width="14.7109375" style="42" customWidth="1"/>
    <col min="6658" max="6663" width="17.7109375" style="42" customWidth="1"/>
    <col min="6664" max="6912" width="9.140625" style="42"/>
    <col min="6913" max="6913" width="14.7109375" style="42" customWidth="1"/>
    <col min="6914" max="6919" width="17.7109375" style="42" customWidth="1"/>
    <col min="6920" max="7168" width="9.140625" style="42"/>
    <col min="7169" max="7169" width="14.7109375" style="42" customWidth="1"/>
    <col min="7170" max="7175" width="17.7109375" style="42" customWidth="1"/>
    <col min="7176" max="7424" width="9.140625" style="42"/>
    <col min="7425" max="7425" width="14.7109375" style="42" customWidth="1"/>
    <col min="7426" max="7431" width="17.7109375" style="42" customWidth="1"/>
    <col min="7432" max="7680" width="9.140625" style="42"/>
    <col min="7681" max="7681" width="14.7109375" style="42" customWidth="1"/>
    <col min="7682" max="7687" width="17.7109375" style="42" customWidth="1"/>
    <col min="7688" max="7936" width="9.140625" style="42"/>
    <col min="7937" max="7937" width="14.7109375" style="42" customWidth="1"/>
    <col min="7938" max="7943" width="17.7109375" style="42" customWidth="1"/>
    <col min="7944" max="8192" width="9.140625" style="42"/>
    <col min="8193" max="8193" width="14.7109375" style="42" customWidth="1"/>
    <col min="8194" max="8199" width="17.7109375" style="42" customWidth="1"/>
    <col min="8200" max="8448" width="9.140625" style="42"/>
    <col min="8449" max="8449" width="14.7109375" style="42" customWidth="1"/>
    <col min="8450" max="8455" width="17.7109375" style="42" customWidth="1"/>
    <col min="8456" max="8704" width="9.140625" style="42"/>
    <col min="8705" max="8705" width="14.7109375" style="42" customWidth="1"/>
    <col min="8706" max="8711" width="17.7109375" style="42" customWidth="1"/>
    <col min="8712" max="8960" width="9.140625" style="42"/>
    <col min="8961" max="8961" width="14.7109375" style="42" customWidth="1"/>
    <col min="8962" max="8967" width="17.7109375" style="42" customWidth="1"/>
    <col min="8968" max="9216" width="9.140625" style="42"/>
    <col min="9217" max="9217" width="14.7109375" style="42" customWidth="1"/>
    <col min="9218" max="9223" width="17.7109375" style="42" customWidth="1"/>
    <col min="9224" max="9472" width="9.140625" style="42"/>
    <col min="9473" max="9473" width="14.7109375" style="42" customWidth="1"/>
    <col min="9474" max="9479" width="17.7109375" style="42" customWidth="1"/>
    <col min="9480" max="9728" width="9.140625" style="42"/>
    <col min="9729" max="9729" width="14.7109375" style="42" customWidth="1"/>
    <col min="9730" max="9735" width="17.7109375" style="42" customWidth="1"/>
    <col min="9736" max="9984" width="9.140625" style="42"/>
    <col min="9985" max="9985" width="14.7109375" style="42" customWidth="1"/>
    <col min="9986" max="9991" width="17.7109375" style="42" customWidth="1"/>
    <col min="9992" max="10240" width="9.140625" style="42"/>
    <col min="10241" max="10241" width="14.7109375" style="42" customWidth="1"/>
    <col min="10242" max="10247" width="17.7109375" style="42" customWidth="1"/>
    <col min="10248" max="10496" width="9.140625" style="42"/>
    <col min="10497" max="10497" width="14.7109375" style="42" customWidth="1"/>
    <col min="10498" max="10503" width="17.7109375" style="42" customWidth="1"/>
    <col min="10504" max="10752" width="9.140625" style="42"/>
    <col min="10753" max="10753" width="14.7109375" style="42" customWidth="1"/>
    <col min="10754" max="10759" width="17.7109375" style="42" customWidth="1"/>
    <col min="10760" max="11008" width="9.140625" style="42"/>
    <col min="11009" max="11009" width="14.7109375" style="42" customWidth="1"/>
    <col min="11010" max="11015" width="17.7109375" style="42" customWidth="1"/>
    <col min="11016" max="11264" width="9.140625" style="42"/>
    <col min="11265" max="11265" width="14.7109375" style="42" customWidth="1"/>
    <col min="11266" max="11271" width="17.7109375" style="42" customWidth="1"/>
    <col min="11272" max="11520" width="9.140625" style="42"/>
    <col min="11521" max="11521" width="14.7109375" style="42" customWidth="1"/>
    <col min="11522" max="11527" width="17.7109375" style="42" customWidth="1"/>
    <col min="11528" max="11776" width="9.140625" style="42"/>
    <col min="11777" max="11777" width="14.7109375" style="42" customWidth="1"/>
    <col min="11778" max="11783" width="17.7109375" style="42" customWidth="1"/>
    <col min="11784" max="12032" width="9.140625" style="42"/>
    <col min="12033" max="12033" width="14.7109375" style="42" customWidth="1"/>
    <col min="12034" max="12039" width="17.7109375" style="42" customWidth="1"/>
    <col min="12040" max="12288" width="9.140625" style="42"/>
    <col min="12289" max="12289" width="14.7109375" style="42" customWidth="1"/>
    <col min="12290" max="12295" width="17.7109375" style="42" customWidth="1"/>
    <col min="12296" max="12544" width="9.140625" style="42"/>
    <col min="12545" max="12545" width="14.7109375" style="42" customWidth="1"/>
    <col min="12546" max="12551" width="17.7109375" style="42" customWidth="1"/>
    <col min="12552" max="12800" width="9.140625" style="42"/>
    <col min="12801" max="12801" width="14.7109375" style="42" customWidth="1"/>
    <col min="12802" max="12807" width="17.7109375" style="42" customWidth="1"/>
    <col min="12808" max="13056" width="9.140625" style="42"/>
    <col min="13057" max="13057" width="14.7109375" style="42" customWidth="1"/>
    <col min="13058" max="13063" width="17.7109375" style="42" customWidth="1"/>
    <col min="13064" max="13312" width="9.140625" style="42"/>
    <col min="13313" max="13313" width="14.7109375" style="42" customWidth="1"/>
    <col min="13314" max="13319" width="17.7109375" style="42" customWidth="1"/>
    <col min="13320" max="13568" width="9.140625" style="42"/>
    <col min="13569" max="13569" width="14.7109375" style="42" customWidth="1"/>
    <col min="13570" max="13575" width="17.7109375" style="42" customWidth="1"/>
    <col min="13576" max="13824" width="9.140625" style="42"/>
    <col min="13825" max="13825" width="14.7109375" style="42" customWidth="1"/>
    <col min="13826" max="13831" width="17.7109375" style="42" customWidth="1"/>
    <col min="13832" max="14080" width="9.140625" style="42"/>
    <col min="14081" max="14081" width="14.7109375" style="42" customWidth="1"/>
    <col min="14082" max="14087" width="17.7109375" style="42" customWidth="1"/>
    <col min="14088" max="14336" width="9.140625" style="42"/>
    <col min="14337" max="14337" width="14.7109375" style="42" customWidth="1"/>
    <col min="14338" max="14343" width="17.7109375" style="42" customWidth="1"/>
    <col min="14344" max="14592" width="9.140625" style="42"/>
    <col min="14593" max="14593" width="14.7109375" style="42" customWidth="1"/>
    <col min="14594" max="14599" width="17.7109375" style="42" customWidth="1"/>
    <col min="14600" max="14848" width="9.140625" style="42"/>
    <col min="14849" max="14849" width="14.7109375" style="42" customWidth="1"/>
    <col min="14850" max="14855" width="17.7109375" style="42" customWidth="1"/>
    <col min="14856" max="15104" width="9.140625" style="42"/>
    <col min="15105" max="15105" width="14.7109375" style="42" customWidth="1"/>
    <col min="15106" max="15111" width="17.7109375" style="42" customWidth="1"/>
    <col min="15112" max="15360" width="9.140625" style="42"/>
    <col min="15361" max="15361" width="14.7109375" style="42" customWidth="1"/>
    <col min="15362" max="15367" width="17.7109375" style="42" customWidth="1"/>
    <col min="15368" max="15616" width="9.140625" style="42"/>
    <col min="15617" max="15617" width="14.7109375" style="42" customWidth="1"/>
    <col min="15618" max="15623" width="17.7109375" style="42" customWidth="1"/>
    <col min="15624" max="15872" width="9.140625" style="42"/>
    <col min="15873" max="15873" width="14.7109375" style="42" customWidth="1"/>
    <col min="15874" max="15879" width="17.7109375" style="42" customWidth="1"/>
    <col min="15880" max="16128" width="9.140625" style="42"/>
    <col min="16129" max="16129" width="14.7109375" style="42" customWidth="1"/>
    <col min="16130" max="16135" width="17.7109375" style="42" customWidth="1"/>
    <col min="16136" max="16384" width="9.140625" style="42"/>
  </cols>
  <sheetData>
    <row r="1" spans="1:7" ht="24.95" customHeight="1" x14ac:dyDescent="0.2">
      <c r="A1" s="94" t="s">
        <v>82</v>
      </c>
      <c r="B1" s="92" t="s">
        <v>67</v>
      </c>
      <c r="C1" s="92"/>
      <c r="D1" s="93" t="s">
        <v>68</v>
      </c>
      <c r="E1" s="93"/>
      <c r="F1" s="93" t="s">
        <v>69</v>
      </c>
      <c r="G1" s="93"/>
    </row>
    <row r="2" spans="1:7" x14ac:dyDescent="0.2">
      <c r="A2" s="95"/>
      <c r="B2" s="49" t="s">
        <v>23</v>
      </c>
      <c r="C2" s="49" t="s">
        <v>25</v>
      </c>
      <c r="D2" s="49" t="s">
        <v>23</v>
      </c>
      <c r="E2" s="49" t="s">
        <v>25</v>
      </c>
      <c r="F2" s="49" t="s">
        <v>23</v>
      </c>
      <c r="G2" s="49" t="s">
        <v>25</v>
      </c>
    </row>
    <row r="3" spans="1:7" x14ac:dyDescent="0.2">
      <c r="A3" s="44" t="s">
        <v>83</v>
      </c>
      <c r="B3" s="45">
        <v>1428</v>
      </c>
      <c r="C3" s="45">
        <v>67</v>
      </c>
      <c r="D3" s="45">
        <v>3876</v>
      </c>
      <c r="E3" s="45">
        <v>119</v>
      </c>
      <c r="F3" s="46">
        <f>B3+D3</f>
        <v>5304</v>
      </c>
      <c r="G3" s="46">
        <f>C3+E3</f>
        <v>186</v>
      </c>
    </row>
    <row r="4" spans="1:7" x14ac:dyDescent="0.2">
      <c r="A4" s="44" t="s">
        <v>84</v>
      </c>
      <c r="B4" s="45">
        <v>1235</v>
      </c>
      <c r="C4" s="45">
        <v>32</v>
      </c>
      <c r="D4" s="45">
        <v>3728</v>
      </c>
      <c r="E4" s="45">
        <v>134</v>
      </c>
      <c r="F4" s="46">
        <f t="shared" ref="F4:G10" si="0">B4+D4</f>
        <v>4963</v>
      </c>
      <c r="G4" s="46">
        <f t="shared" si="0"/>
        <v>166</v>
      </c>
    </row>
    <row r="5" spans="1:7" x14ac:dyDescent="0.2">
      <c r="A5" s="44" t="s">
        <v>85</v>
      </c>
      <c r="B5" s="45">
        <v>1311</v>
      </c>
      <c r="C5" s="45">
        <v>43</v>
      </c>
      <c r="D5" s="45">
        <v>3772</v>
      </c>
      <c r="E5" s="45">
        <v>133</v>
      </c>
      <c r="F5" s="46">
        <f t="shared" si="0"/>
        <v>5083</v>
      </c>
      <c r="G5" s="46">
        <f t="shared" si="0"/>
        <v>176</v>
      </c>
    </row>
    <row r="6" spans="1:7" x14ac:dyDescent="0.2">
      <c r="A6" s="44" t="s">
        <v>86</v>
      </c>
      <c r="B6" s="45">
        <v>1319</v>
      </c>
      <c r="C6" s="45">
        <v>43</v>
      </c>
      <c r="D6" s="45">
        <v>3881</v>
      </c>
      <c r="E6" s="45">
        <v>138</v>
      </c>
      <c r="F6" s="46">
        <f t="shared" si="0"/>
        <v>5200</v>
      </c>
      <c r="G6" s="46">
        <f t="shared" si="0"/>
        <v>181</v>
      </c>
    </row>
    <row r="7" spans="1:7" x14ac:dyDescent="0.2">
      <c r="A7" s="44" t="s">
        <v>87</v>
      </c>
      <c r="B7" s="45">
        <v>1598</v>
      </c>
      <c r="C7" s="45">
        <v>43</v>
      </c>
      <c r="D7" s="45">
        <v>3999</v>
      </c>
      <c r="E7" s="45">
        <v>123</v>
      </c>
      <c r="F7" s="46">
        <f t="shared" si="0"/>
        <v>5597</v>
      </c>
      <c r="G7" s="46">
        <f t="shared" si="0"/>
        <v>166</v>
      </c>
    </row>
    <row r="8" spans="1:7" ht="13.15" x14ac:dyDescent="0.25">
      <c r="A8" s="44" t="s">
        <v>88</v>
      </c>
      <c r="B8" s="45">
        <v>1189</v>
      </c>
      <c r="C8" s="45">
        <v>26</v>
      </c>
      <c r="D8" s="45">
        <v>4071</v>
      </c>
      <c r="E8" s="45">
        <v>184</v>
      </c>
      <c r="F8" s="46">
        <f t="shared" si="0"/>
        <v>5260</v>
      </c>
      <c r="G8" s="46">
        <f t="shared" si="0"/>
        <v>210</v>
      </c>
    </row>
    <row r="9" spans="1:7" ht="13.15" x14ac:dyDescent="0.25">
      <c r="A9" s="44" t="s">
        <v>89</v>
      </c>
      <c r="B9" s="45">
        <v>1315</v>
      </c>
      <c r="C9" s="45">
        <v>42</v>
      </c>
      <c r="D9" s="45">
        <v>3838</v>
      </c>
      <c r="E9" s="45">
        <v>232</v>
      </c>
      <c r="F9" s="46">
        <f t="shared" si="0"/>
        <v>5153</v>
      </c>
      <c r="G9" s="46">
        <f t="shared" si="0"/>
        <v>274</v>
      </c>
    </row>
    <row r="10" spans="1:7" ht="13.15" x14ac:dyDescent="0.25">
      <c r="A10" s="47" t="s">
        <v>46</v>
      </c>
      <c r="B10" s="46">
        <f>SUM(B3:B9)</f>
        <v>9395</v>
      </c>
      <c r="C10" s="46">
        <f>SUM(C3:C9)</f>
        <v>296</v>
      </c>
      <c r="D10" s="46">
        <f>SUM(D3:D9)</f>
        <v>27165</v>
      </c>
      <c r="E10" s="46">
        <f>SUM(E3:E9)</f>
        <v>1063</v>
      </c>
      <c r="F10" s="46">
        <f t="shared" si="0"/>
        <v>36560</v>
      </c>
      <c r="G10" s="46">
        <f t="shared" si="0"/>
        <v>1359</v>
      </c>
    </row>
    <row r="12" spans="1:7" ht="13.15" x14ac:dyDescent="0.25">
      <c r="F12" s="48"/>
    </row>
  </sheetData>
  <mergeCells count="4">
    <mergeCell ref="A1:A2"/>
    <mergeCell ref="B1:C1"/>
    <mergeCell ref="D1:E1"/>
    <mergeCell ref="F1:G1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sqref="A1:J1"/>
    </sheetView>
  </sheetViews>
  <sheetFormatPr defaultRowHeight="15" x14ac:dyDescent="0.25"/>
  <cols>
    <col min="1" max="1" width="17" bestFit="1" customWidth="1"/>
    <col min="3" max="3" width="9.140625" customWidth="1"/>
    <col min="4" max="6" width="8" customWidth="1"/>
  </cols>
  <sheetData>
    <row r="1" spans="1:10" ht="15.6" x14ac:dyDescent="0.3">
      <c r="A1" s="85">
        <v>2017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36" x14ac:dyDescent="0.25">
      <c r="A2" s="1" t="s">
        <v>21</v>
      </c>
      <c r="B2" s="1" t="s">
        <v>22</v>
      </c>
      <c r="C2" s="1" t="s">
        <v>23</v>
      </c>
      <c r="D2" s="1" t="s">
        <v>24</v>
      </c>
      <c r="E2" s="1" t="s">
        <v>25</v>
      </c>
      <c r="F2" s="1" t="s">
        <v>26</v>
      </c>
      <c r="G2" s="1" t="s">
        <v>27</v>
      </c>
      <c r="H2" s="1" t="s">
        <v>28</v>
      </c>
      <c r="I2" s="1" t="s">
        <v>29</v>
      </c>
      <c r="J2" s="1" t="s">
        <v>30</v>
      </c>
    </row>
    <row r="3" spans="1:10" ht="14.45" x14ac:dyDescent="0.3">
      <c r="A3" s="2" t="s">
        <v>20</v>
      </c>
      <c r="B3" s="3">
        <v>2723.6409999999992</v>
      </c>
      <c r="C3" s="4">
        <v>949</v>
      </c>
      <c r="D3" s="4">
        <v>36</v>
      </c>
      <c r="E3" s="4">
        <v>39</v>
      </c>
      <c r="F3" s="4">
        <v>1594</v>
      </c>
      <c r="G3" s="5">
        <f t="shared" ref="G3:G23" si="0">C3/B3*100</f>
        <v>34.843064853260778</v>
      </c>
      <c r="H3" s="5">
        <f t="shared" ref="H3:H22" si="1">E3/B3*100</f>
        <v>1.4319067747915386</v>
      </c>
      <c r="I3" s="5">
        <f t="shared" ref="I3:I22" si="2">E3/C3*100</f>
        <v>4.10958904109589</v>
      </c>
      <c r="J3" s="5">
        <f t="shared" ref="J3:J22" si="3">E3/(E3+F3)*100</f>
        <v>2.3882424984690753</v>
      </c>
    </row>
    <row r="4" spans="1:10" ht="14.45" x14ac:dyDescent="0.3">
      <c r="A4" s="2" t="s">
        <v>19</v>
      </c>
      <c r="B4" s="3">
        <v>1907.3679999999999</v>
      </c>
      <c r="C4" s="4">
        <v>252</v>
      </c>
      <c r="D4" s="4">
        <v>19</v>
      </c>
      <c r="E4" s="4">
        <v>23</v>
      </c>
      <c r="F4" s="4">
        <v>451</v>
      </c>
      <c r="G4" s="5">
        <f t="shared" si="0"/>
        <v>13.211923446340718</v>
      </c>
      <c r="H4" s="5">
        <f t="shared" si="1"/>
        <v>1.2058501558168115</v>
      </c>
      <c r="I4" s="5">
        <f t="shared" si="2"/>
        <v>9.1269841269841265</v>
      </c>
      <c r="J4" s="5">
        <f t="shared" si="3"/>
        <v>4.852320675105485</v>
      </c>
    </row>
    <row r="5" spans="1:10" ht="14.45" x14ac:dyDescent="0.3">
      <c r="A5" s="2" t="s">
        <v>18</v>
      </c>
      <c r="B5" s="3">
        <v>3823.8629999999994</v>
      </c>
      <c r="C5" s="4">
        <v>1102</v>
      </c>
      <c r="D5" s="4">
        <v>48</v>
      </c>
      <c r="E5" s="4">
        <v>53</v>
      </c>
      <c r="F5" s="4">
        <v>1979</v>
      </c>
      <c r="G5" s="5">
        <f t="shared" si="0"/>
        <v>28.819024112527046</v>
      </c>
      <c r="H5" s="5">
        <f t="shared" si="1"/>
        <v>1.3860329201124626</v>
      </c>
      <c r="I5" s="5">
        <f t="shared" si="2"/>
        <v>4.809437386569873</v>
      </c>
      <c r="J5" s="5">
        <f t="shared" si="3"/>
        <v>2.6082677165354329</v>
      </c>
    </row>
    <row r="6" spans="1:10" ht="14.45" x14ac:dyDescent="0.3">
      <c r="A6" s="2" t="s">
        <v>17</v>
      </c>
      <c r="B6" s="3">
        <v>3413.4470000000019</v>
      </c>
      <c r="C6" s="4">
        <v>2082</v>
      </c>
      <c r="D6" s="4">
        <v>92</v>
      </c>
      <c r="E6" s="4">
        <v>96</v>
      </c>
      <c r="F6" s="4">
        <v>3433</v>
      </c>
      <c r="G6" s="5">
        <f t="shared" si="0"/>
        <v>60.994062600063771</v>
      </c>
      <c r="H6" s="5">
        <f t="shared" si="1"/>
        <v>2.8124063446715284</v>
      </c>
      <c r="I6" s="5">
        <f t="shared" si="2"/>
        <v>4.6109510086455332</v>
      </c>
      <c r="J6" s="5">
        <f t="shared" si="3"/>
        <v>2.7203173703598753</v>
      </c>
    </row>
    <row r="7" spans="1:10" ht="14.45" x14ac:dyDescent="0.3">
      <c r="A7" s="2" t="s">
        <v>16</v>
      </c>
      <c r="B7" s="3">
        <v>3923.9399999999987</v>
      </c>
      <c r="C7" s="4">
        <v>3733</v>
      </c>
      <c r="D7" s="4">
        <v>120</v>
      </c>
      <c r="E7" s="4">
        <v>131</v>
      </c>
      <c r="F7" s="4">
        <v>5845</v>
      </c>
      <c r="G7" s="5">
        <f t="shared" si="0"/>
        <v>95.133972486837237</v>
      </c>
      <c r="H7" s="5">
        <f t="shared" si="1"/>
        <v>3.3384812204060212</v>
      </c>
      <c r="I7" s="5">
        <f t="shared" si="2"/>
        <v>3.5092418965979104</v>
      </c>
      <c r="J7" s="5">
        <f t="shared" si="3"/>
        <v>2.1921017402945111</v>
      </c>
    </row>
    <row r="8" spans="1:10" ht="14.45" x14ac:dyDescent="0.3">
      <c r="A8" s="2" t="s">
        <v>15</v>
      </c>
      <c r="B8" s="3">
        <v>1418.4220000000003</v>
      </c>
      <c r="C8" s="4">
        <v>882</v>
      </c>
      <c r="D8" s="4">
        <v>32</v>
      </c>
      <c r="E8" s="4">
        <v>34</v>
      </c>
      <c r="F8" s="4">
        <v>1339</v>
      </c>
      <c r="G8" s="5">
        <f t="shared" si="0"/>
        <v>62.181776650390354</v>
      </c>
      <c r="H8" s="5">
        <f t="shared" si="1"/>
        <v>2.3970299389039362</v>
      </c>
      <c r="I8" s="5">
        <f t="shared" si="2"/>
        <v>3.8548752834467117</v>
      </c>
      <c r="J8" s="5">
        <f t="shared" si="3"/>
        <v>2.4763292061179896</v>
      </c>
    </row>
    <row r="9" spans="1:10" ht="14.45" x14ac:dyDescent="0.3">
      <c r="A9" s="2" t="s">
        <v>14</v>
      </c>
      <c r="B9" s="3">
        <v>3106.5459999999989</v>
      </c>
      <c r="C9" s="4">
        <v>3903</v>
      </c>
      <c r="D9" s="4">
        <v>127</v>
      </c>
      <c r="E9" s="4">
        <v>139</v>
      </c>
      <c r="F9" s="4">
        <v>6169</v>
      </c>
      <c r="G9" s="5">
        <f t="shared" si="0"/>
        <v>125.63792713837172</v>
      </c>
      <c r="H9" s="5">
        <f t="shared" si="1"/>
        <v>4.4744227189940231</v>
      </c>
      <c r="I9" s="5">
        <f t="shared" si="2"/>
        <v>3.5613630540609789</v>
      </c>
      <c r="J9" s="5">
        <f t="shared" si="3"/>
        <v>2.2035510462904249</v>
      </c>
    </row>
    <row r="10" spans="1:10" ht="14.45" x14ac:dyDescent="0.3">
      <c r="A10" s="2" t="s">
        <v>13</v>
      </c>
      <c r="B10" s="3">
        <v>1468.7430000000002</v>
      </c>
      <c r="C10" s="4">
        <v>1644</v>
      </c>
      <c r="D10" s="4">
        <v>33</v>
      </c>
      <c r="E10" s="4">
        <v>34</v>
      </c>
      <c r="F10" s="4">
        <v>2406</v>
      </c>
      <c r="G10" s="5">
        <f t="shared" si="0"/>
        <v>111.93244835890282</v>
      </c>
      <c r="H10" s="5">
        <f t="shared" si="1"/>
        <v>2.3149046497583305</v>
      </c>
      <c r="I10" s="5">
        <f t="shared" si="2"/>
        <v>2.0681265206812651</v>
      </c>
      <c r="J10" s="5">
        <f t="shared" si="3"/>
        <v>1.3934426229508197</v>
      </c>
    </row>
    <row r="11" spans="1:10" ht="14.45" x14ac:dyDescent="0.3">
      <c r="A11" s="2" t="s">
        <v>12</v>
      </c>
      <c r="B11" s="3">
        <v>4232.7139999999999</v>
      </c>
      <c r="C11" s="4">
        <v>5892</v>
      </c>
      <c r="D11" s="4">
        <v>142</v>
      </c>
      <c r="E11" s="4">
        <v>149</v>
      </c>
      <c r="F11" s="4">
        <v>9491</v>
      </c>
      <c r="G11" s="5">
        <f t="shared" si="0"/>
        <v>139.20146742728187</v>
      </c>
      <c r="H11" s="5">
        <f t="shared" si="1"/>
        <v>3.5202000418643924</v>
      </c>
      <c r="I11" s="5">
        <f t="shared" si="2"/>
        <v>2.5288526816021726</v>
      </c>
      <c r="J11" s="5">
        <f t="shared" si="3"/>
        <v>1.545643153526971</v>
      </c>
    </row>
    <row r="12" spans="1:10" ht="14.45" x14ac:dyDescent="0.3">
      <c r="A12" s="2" t="s">
        <v>11</v>
      </c>
      <c r="B12" s="3">
        <v>1540.4150000000002</v>
      </c>
      <c r="C12" s="4">
        <v>1234</v>
      </c>
      <c r="D12" s="4">
        <v>27</v>
      </c>
      <c r="E12" s="4">
        <v>30</v>
      </c>
      <c r="F12" s="4">
        <v>1969</v>
      </c>
      <c r="G12" s="5">
        <f t="shared" si="0"/>
        <v>80.1082825082851</v>
      </c>
      <c r="H12" s="5">
        <f t="shared" si="1"/>
        <v>1.9475271274299457</v>
      </c>
      <c r="I12" s="5">
        <f t="shared" si="2"/>
        <v>2.4311183144246353</v>
      </c>
      <c r="J12" s="5">
        <f t="shared" si="3"/>
        <v>1.5007503751875939</v>
      </c>
    </row>
    <row r="13" spans="1:10" ht="14.45" x14ac:dyDescent="0.3">
      <c r="A13" s="2" t="s">
        <v>10</v>
      </c>
      <c r="B13" s="3">
        <v>1011.2160000000001</v>
      </c>
      <c r="C13" s="4">
        <v>182</v>
      </c>
      <c r="D13" s="4">
        <v>18</v>
      </c>
      <c r="E13" s="4">
        <v>18</v>
      </c>
      <c r="F13" s="4">
        <v>320</v>
      </c>
      <c r="G13" s="5">
        <f t="shared" si="0"/>
        <v>17.998132940934479</v>
      </c>
      <c r="H13" s="5">
        <f t="shared" si="1"/>
        <v>1.7800351260264868</v>
      </c>
      <c r="I13" s="5">
        <f t="shared" si="2"/>
        <v>9.8901098901098905</v>
      </c>
      <c r="J13" s="5">
        <f t="shared" si="3"/>
        <v>5.3254437869822491</v>
      </c>
    </row>
    <row r="14" spans="1:10" ht="14.45" x14ac:dyDescent="0.3">
      <c r="A14" s="2" t="s">
        <v>9</v>
      </c>
      <c r="B14" s="3">
        <v>3972.5499999999993</v>
      </c>
      <c r="C14" s="4">
        <v>2455</v>
      </c>
      <c r="D14" s="4">
        <v>99</v>
      </c>
      <c r="E14" s="4">
        <v>106</v>
      </c>
      <c r="F14" s="4">
        <v>4001</v>
      </c>
      <c r="G14" s="5">
        <f t="shared" si="0"/>
        <v>61.799096298347422</v>
      </c>
      <c r="H14" s="5">
        <f t="shared" si="1"/>
        <v>2.6683112862015586</v>
      </c>
      <c r="I14" s="5">
        <f t="shared" si="2"/>
        <v>4.3177189409368637</v>
      </c>
      <c r="J14" s="5">
        <f t="shared" si="3"/>
        <v>2.5809593377160942</v>
      </c>
    </row>
    <row r="15" spans="1:10" ht="14.45" x14ac:dyDescent="0.3">
      <c r="A15" s="2" t="s">
        <v>8</v>
      </c>
      <c r="B15" s="3">
        <v>3315.3530000000014</v>
      </c>
      <c r="C15" s="4">
        <v>1623</v>
      </c>
      <c r="D15" s="4">
        <v>84</v>
      </c>
      <c r="E15" s="4">
        <v>104</v>
      </c>
      <c r="F15" s="4">
        <v>3091</v>
      </c>
      <c r="G15" s="5">
        <f t="shared" si="0"/>
        <v>48.954063111831509</v>
      </c>
      <c r="H15" s="5">
        <f t="shared" si="1"/>
        <v>3.1369208648370157</v>
      </c>
      <c r="I15" s="5">
        <f t="shared" si="2"/>
        <v>6.4078866296980896</v>
      </c>
      <c r="J15" s="5">
        <f t="shared" si="3"/>
        <v>3.2550860719874808</v>
      </c>
    </row>
    <row r="16" spans="1:10" ht="14.45" x14ac:dyDescent="0.3">
      <c r="A16" s="2" t="s">
        <v>7</v>
      </c>
      <c r="B16" s="3">
        <v>3095.1049999999996</v>
      </c>
      <c r="C16" s="4">
        <v>777</v>
      </c>
      <c r="D16" s="4">
        <v>35</v>
      </c>
      <c r="E16" s="4">
        <v>37</v>
      </c>
      <c r="F16" s="4">
        <v>1280</v>
      </c>
      <c r="G16" s="5">
        <f t="shared" si="0"/>
        <v>25.104156401802204</v>
      </c>
      <c r="H16" s="5">
        <f t="shared" si="1"/>
        <v>1.1954360191334383</v>
      </c>
      <c r="I16" s="5">
        <f t="shared" si="2"/>
        <v>4.7619047619047619</v>
      </c>
      <c r="J16" s="5">
        <f t="shared" si="3"/>
        <v>2.809415337889142</v>
      </c>
    </row>
    <row r="17" spans="1:10" ht="14.45" x14ac:dyDescent="0.3">
      <c r="A17" s="2" t="s">
        <v>6</v>
      </c>
      <c r="B17" s="3">
        <v>4548.7020000000011</v>
      </c>
      <c r="C17" s="4">
        <v>1729</v>
      </c>
      <c r="D17" s="4">
        <v>65</v>
      </c>
      <c r="E17" s="4">
        <v>75</v>
      </c>
      <c r="F17" s="4">
        <v>3092</v>
      </c>
      <c r="G17" s="5">
        <f t="shared" si="0"/>
        <v>38.010843532946318</v>
      </c>
      <c r="H17" s="5">
        <f t="shared" si="1"/>
        <v>1.6488220155991749</v>
      </c>
      <c r="I17" s="5">
        <f t="shared" si="2"/>
        <v>4.3377674956622325</v>
      </c>
      <c r="J17" s="5">
        <f t="shared" si="3"/>
        <v>2.3681717713924852</v>
      </c>
    </row>
    <row r="18" spans="1:10" ht="14.45" x14ac:dyDescent="0.3">
      <c r="A18" s="2" t="s">
        <v>5</v>
      </c>
      <c r="B18" s="3">
        <v>4011.8909999999992</v>
      </c>
      <c r="C18" s="4">
        <v>3082</v>
      </c>
      <c r="D18" s="4">
        <v>90</v>
      </c>
      <c r="E18" s="4">
        <v>96</v>
      </c>
      <c r="F18" s="4">
        <v>4642</v>
      </c>
      <c r="G18" s="5">
        <f t="shared" si="0"/>
        <v>76.821628503865142</v>
      </c>
      <c r="H18" s="5">
        <f t="shared" si="1"/>
        <v>2.3928865465188367</v>
      </c>
      <c r="I18" s="5">
        <f t="shared" si="2"/>
        <v>3.1148604802076574</v>
      </c>
      <c r="J18" s="5">
        <f t="shared" si="3"/>
        <v>2.0261713803292527</v>
      </c>
    </row>
    <row r="19" spans="1:10" ht="14.45" x14ac:dyDescent="0.3">
      <c r="A19" s="2" t="s">
        <v>4</v>
      </c>
      <c r="B19" s="3">
        <v>1884.6070000000004</v>
      </c>
      <c r="C19" s="4">
        <v>1080</v>
      </c>
      <c r="D19" s="4">
        <v>33</v>
      </c>
      <c r="E19" s="4">
        <v>36</v>
      </c>
      <c r="F19" s="4">
        <v>1734</v>
      </c>
      <c r="G19" s="5">
        <f t="shared" si="0"/>
        <v>57.306377403883133</v>
      </c>
      <c r="H19" s="5">
        <f t="shared" si="1"/>
        <v>1.9102125801294376</v>
      </c>
      <c r="I19" s="5">
        <f t="shared" si="2"/>
        <v>3.3333333333333335</v>
      </c>
      <c r="J19" s="5">
        <f t="shared" si="3"/>
        <v>2.0338983050847457</v>
      </c>
    </row>
    <row r="20" spans="1:10" ht="14.45" x14ac:dyDescent="0.3">
      <c r="A20" s="2" t="s">
        <v>3</v>
      </c>
      <c r="B20" s="3">
        <v>1553.9050000000004</v>
      </c>
      <c r="C20" s="4">
        <v>694</v>
      </c>
      <c r="D20" s="4">
        <v>22</v>
      </c>
      <c r="E20" s="4">
        <v>26</v>
      </c>
      <c r="F20" s="4">
        <v>1048</v>
      </c>
      <c r="G20" s="5">
        <f t="shared" si="0"/>
        <v>44.661674941518292</v>
      </c>
      <c r="H20" s="5">
        <f t="shared" si="1"/>
        <v>1.6732039603450659</v>
      </c>
      <c r="I20" s="5">
        <f t="shared" si="2"/>
        <v>3.7463976945244957</v>
      </c>
      <c r="J20" s="5">
        <f t="shared" si="3"/>
        <v>2.4208566108007448</v>
      </c>
    </row>
    <row r="21" spans="1:10" ht="14.45" x14ac:dyDescent="0.3">
      <c r="A21" s="2" t="s">
        <v>2</v>
      </c>
      <c r="B21" s="3">
        <v>378.721</v>
      </c>
      <c r="C21" s="4">
        <v>112</v>
      </c>
      <c r="D21" s="4">
        <v>6</v>
      </c>
      <c r="E21" s="4">
        <v>7</v>
      </c>
      <c r="F21" s="4">
        <v>170</v>
      </c>
      <c r="G21" s="5">
        <f t="shared" si="0"/>
        <v>29.573221447978852</v>
      </c>
      <c r="H21" s="5">
        <f t="shared" si="1"/>
        <v>1.8483263404986783</v>
      </c>
      <c r="I21" s="5">
        <f t="shared" si="2"/>
        <v>6.25</v>
      </c>
      <c r="J21" s="5">
        <f t="shared" si="3"/>
        <v>3.9548022598870061</v>
      </c>
    </row>
    <row r="22" spans="1:10" ht="14.45" x14ac:dyDescent="0.3">
      <c r="A22" s="2" t="s">
        <v>1</v>
      </c>
      <c r="B22" s="3">
        <v>3257.0050000000006</v>
      </c>
      <c r="C22" s="4">
        <v>3153</v>
      </c>
      <c r="D22" s="4">
        <v>100</v>
      </c>
      <c r="E22" s="4">
        <v>126</v>
      </c>
      <c r="F22" s="4">
        <v>4913</v>
      </c>
      <c r="G22" s="5">
        <f t="shared" si="0"/>
        <v>96.806728881288166</v>
      </c>
      <c r="H22" s="5">
        <f t="shared" si="1"/>
        <v>3.8685847887860163</v>
      </c>
      <c r="I22" s="5">
        <f t="shared" si="2"/>
        <v>3.9961941008563278</v>
      </c>
      <c r="J22" s="5">
        <f t="shared" si="3"/>
        <v>2.5004961301845605</v>
      </c>
    </row>
    <row r="23" spans="1:10" ht="14.45" x14ac:dyDescent="0.3">
      <c r="A23" s="6" t="s">
        <v>0</v>
      </c>
      <c r="B23" s="7">
        <f>SUM(B3:B22)</f>
        <v>54588.154000000002</v>
      </c>
      <c r="C23" s="8">
        <f t="shared" ref="C23:F23" si="4">SUM(C3:C22)</f>
        <v>36560</v>
      </c>
      <c r="D23" s="8">
        <f t="shared" si="4"/>
        <v>1228</v>
      </c>
      <c r="E23" s="8">
        <f t="shared" si="4"/>
        <v>1359</v>
      </c>
      <c r="F23" s="8">
        <f t="shared" si="4"/>
        <v>58967</v>
      </c>
      <c r="G23" s="10">
        <f t="shared" si="0"/>
        <v>66.974237670685838</v>
      </c>
      <c r="H23" s="9">
        <f t="shared" ref="H23" si="5">E23/B23*100</f>
        <v>2.4895511212927257</v>
      </c>
      <c r="I23" s="9">
        <f t="shared" ref="I23" si="6">E23/C23*100</f>
        <v>3.7171772428884022</v>
      </c>
      <c r="J23" s="9">
        <f t="shared" ref="J23" si="7">E23/(E23+F23)*100</f>
        <v>2.2527600039783842</v>
      </c>
    </row>
    <row r="25" spans="1:10" x14ac:dyDescent="0.25">
      <c r="A25" s="11" t="s">
        <v>31</v>
      </c>
      <c r="B25" s="11"/>
      <c r="I25" s="12"/>
    </row>
    <row r="26" spans="1:10" x14ac:dyDescent="0.25">
      <c r="A26" s="96" t="s">
        <v>32</v>
      </c>
      <c r="B26" s="96"/>
      <c r="I26" s="12"/>
    </row>
    <row r="27" spans="1:10" ht="14.45" x14ac:dyDescent="0.3">
      <c r="I27" s="12"/>
    </row>
    <row r="28" spans="1:10" ht="14.45" x14ac:dyDescent="0.3">
      <c r="I28" s="12"/>
    </row>
  </sheetData>
  <sortState ref="A3:J22">
    <sortCondition ref="A3:A22"/>
  </sortState>
  <mergeCells count="2">
    <mergeCell ref="A1:J1"/>
    <mergeCell ref="A26:B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workbookViewId="0">
      <selection sqref="A1:J1"/>
    </sheetView>
  </sheetViews>
  <sheetFormatPr defaultRowHeight="15" x14ac:dyDescent="0.25"/>
  <cols>
    <col min="1" max="1" width="15.7109375" style="60" bestFit="1" customWidth="1"/>
    <col min="2" max="2" width="7.85546875" style="60" bestFit="1" customWidth="1"/>
    <col min="3" max="3" width="7.28515625" style="60" bestFit="1" customWidth="1"/>
    <col min="4" max="4" width="5" style="60" bestFit="1" customWidth="1"/>
    <col min="5" max="5" width="5.7109375" style="60" bestFit="1" customWidth="1"/>
    <col min="6" max="7" width="7.28515625" style="60" bestFit="1" customWidth="1"/>
    <col min="8" max="8" width="7.140625" style="60" customWidth="1"/>
    <col min="9" max="9" width="7.42578125" style="60" bestFit="1" customWidth="1"/>
    <col min="10" max="10" width="7.28515625" style="60" bestFit="1" customWidth="1"/>
  </cols>
  <sheetData>
    <row r="1" spans="1:10" ht="14.45" x14ac:dyDescent="0.3">
      <c r="A1" s="97" t="s">
        <v>201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14.45" x14ac:dyDescent="0.3">
      <c r="A2" s="98" t="s">
        <v>90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ht="36" x14ac:dyDescent="0.25">
      <c r="A3" s="50" t="s">
        <v>91</v>
      </c>
      <c r="B3" s="50" t="s">
        <v>22</v>
      </c>
      <c r="C3" s="50" t="s">
        <v>23</v>
      </c>
      <c r="D3" s="50" t="s">
        <v>25</v>
      </c>
      <c r="E3" s="50" t="s">
        <v>26</v>
      </c>
      <c r="F3" s="50" t="s">
        <v>92</v>
      </c>
      <c r="G3" s="50" t="s">
        <v>229</v>
      </c>
      <c r="H3" s="50" t="s">
        <v>230</v>
      </c>
      <c r="I3" s="50" t="s">
        <v>93</v>
      </c>
      <c r="J3" s="50" t="s">
        <v>94</v>
      </c>
    </row>
    <row r="4" spans="1:10" s="55" customFormat="1" ht="14.45" x14ac:dyDescent="0.3">
      <c r="A4" s="51" t="s">
        <v>20</v>
      </c>
      <c r="B4" s="52">
        <v>2723.6409999999996</v>
      </c>
      <c r="C4" s="53">
        <v>949</v>
      </c>
      <c r="D4" s="51">
        <v>39</v>
      </c>
      <c r="E4" s="53">
        <v>1594</v>
      </c>
      <c r="F4" s="54">
        <f t="shared" ref="F4:F35" si="0">C4/B4</f>
        <v>0.34843064853260769</v>
      </c>
      <c r="G4" s="54">
        <f t="shared" ref="G4:G35" si="1">D4/C4*100</f>
        <v>4.10958904109589</v>
      </c>
      <c r="H4" s="54">
        <f t="shared" ref="H4:H35" si="2">D4/(D4+E4)*100</f>
        <v>2.3882424984690753</v>
      </c>
      <c r="I4" s="54">
        <f t="shared" ref="I4:I35" si="3">F4/$F$131</f>
        <v>0.52024578502237073</v>
      </c>
      <c r="J4" s="54">
        <f t="shared" ref="J4:J35" si="4">G4/$G$131</f>
        <v>1.1055671474795126</v>
      </c>
    </row>
    <row r="5" spans="1:10" ht="14.45" x14ac:dyDescent="0.3">
      <c r="A5" s="56" t="s">
        <v>95</v>
      </c>
      <c r="B5" s="57">
        <v>728.07500000000005</v>
      </c>
      <c r="C5" s="58">
        <v>226</v>
      </c>
      <c r="D5" s="56">
        <v>9</v>
      </c>
      <c r="E5" s="58">
        <v>390</v>
      </c>
      <c r="F5" s="59">
        <f t="shared" si="0"/>
        <v>0.31040758163650722</v>
      </c>
      <c r="G5" s="59">
        <f t="shared" si="1"/>
        <v>3.9823008849557522</v>
      </c>
      <c r="H5" s="59">
        <f t="shared" si="2"/>
        <v>2.2556390977443606</v>
      </c>
      <c r="I5" s="59">
        <f t="shared" si="3"/>
        <v>0.46347310911217832</v>
      </c>
      <c r="J5" s="59">
        <f t="shared" si="4"/>
        <v>1.0713239172478464</v>
      </c>
    </row>
    <row r="6" spans="1:10" ht="14.45" x14ac:dyDescent="0.3">
      <c r="A6" s="56" t="s">
        <v>96</v>
      </c>
      <c r="B6" s="57">
        <v>1164.1669999999997</v>
      </c>
      <c r="C6" s="58">
        <v>259</v>
      </c>
      <c r="D6" s="56">
        <v>12</v>
      </c>
      <c r="E6" s="58">
        <v>430</v>
      </c>
      <c r="F6" s="59">
        <f t="shared" si="0"/>
        <v>0.22247667216129652</v>
      </c>
      <c r="G6" s="59">
        <f t="shared" si="1"/>
        <v>4.6332046332046328</v>
      </c>
      <c r="H6" s="59">
        <f t="shared" si="2"/>
        <v>2.7149321266968327</v>
      </c>
      <c r="I6" s="59">
        <f t="shared" si="3"/>
        <v>0.33218246283775643</v>
      </c>
      <c r="J6" s="59">
        <f t="shared" si="4"/>
        <v>1.2464309153050874</v>
      </c>
    </row>
    <row r="7" spans="1:10" ht="14.45" x14ac:dyDescent="0.3">
      <c r="A7" s="56" t="s">
        <v>97</v>
      </c>
      <c r="B7" s="57">
        <v>324.98199999999997</v>
      </c>
      <c r="C7" s="58">
        <v>152</v>
      </c>
      <c r="D7" s="56">
        <v>7</v>
      </c>
      <c r="E7" s="58">
        <v>264</v>
      </c>
      <c r="F7" s="59">
        <f t="shared" si="0"/>
        <v>0.4677182120855925</v>
      </c>
      <c r="G7" s="59">
        <f t="shared" si="1"/>
        <v>4.6052631578947363</v>
      </c>
      <c r="H7" s="59">
        <f t="shared" si="2"/>
        <v>2.5830258302583027</v>
      </c>
      <c r="I7" s="59">
        <f t="shared" si="3"/>
        <v>0.69835541000910839</v>
      </c>
      <c r="J7" s="59">
        <f t="shared" si="4"/>
        <v>1.2389140621974362</v>
      </c>
    </row>
    <row r="8" spans="1:10" ht="14.45" x14ac:dyDescent="0.3">
      <c r="A8" s="56" t="s">
        <v>98</v>
      </c>
      <c r="B8" s="57">
        <v>506.41700000000003</v>
      </c>
      <c r="C8" s="58">
        <v>312</v>
      </c>
      <c r="D8" s="56">
        <v>11</v>
      </c>
      <c r="E8" s="58">
        <v>510</v>
      </c>
      <c r="F8" s="59">
        <f t="shared" si="0"/>
        <v>0.61609306164682465</v>
      </c>
      <c r="G8" s="59">
        <f t="shared" si="1"/>
        <v>3.5256410256410255</v>
      </c>
      <c r="H8" s="59">
        <f t="shared" si="2"/>
        <v>2.1113243761996161</v>
      </c>
      <c r="I8" s="59">
        <f t="shared" si="3"/>
        <v>0.91989559429727508</v>
      </c>
      <c r="J8" s="59">
        <f t="shared" si="4"/>
        <v>0.94847267032697502</v>
      </c>
    </row>
    <row r="9" spans="1:10" s="55" customFormat="1" ht="14.45" x14ac:dyDescent="0.3">
      <c r="A9" s="51" t="s">
        <v>19</v>
      </c>
      <c r="B9" s="52">
        <v>1907.3679999999999</v>
      </c>
      <c r="C9" s="53">
        <v>252</v>
      </c>
      <c r="D9" s="51">
        <v>23</v>
      </c>
      <c r="E9" s="53">
        <v>451</v>
      </c>
      <c r="F9" s="54">
        <f t="shared" si="0"/>
        <v>0.13211923446340718</v>
      </c>
      <c r="G9" s="54">
        <f t="shared" si="1"/>
        <v>9.1269841269841265</v>
      </c>
      <c r="H9" s="54">
        <f t="shared" si="2"/>
        <v>4.852320675105485</v>
      </c>
      <c r="I9" s="54">
        <f t="shared" si="3"/>
        <v>0.19726873953092403</v>
      </c>
      <c r="J9" s="54">
        <f t="shared" si="4"/>
        <v>2.4553534928810867</v>
      </c>
    </row>
    <row r="10" spans="1:10" ht="14.45" x14ac:dyDescent="0.3">
      <c r="A10" s="56" t="s">
        <v>99</v>
      </c>
      <c r="B10" s="57">
        <v>589.15899999999988</v>
      </c>
      <c r="C10" s="58">
        <v>81</v>
      </c>
      <c r="D10" s="56">
        <v>8</v>
      </c>
      <c r="E10" s="58">
        <v>155</v>
      </c>
      <c r="F10" s="59">
        <f t="shared" si="0"/>
        <v>0.13748410870410196</v>
      </c>
      <c r="G10" s="59">
        <f t="shared" si="1"/>
        <v>9.8765432098765427</v>
      </c>
      <c r="H10" s="59">
        <f t="shared" si="2"/>
        <v>4.9079754601226995</v>
      </c>
      <c r="I10" s="59">
        <f t="shared" si="3"/>
        <v>0.2052790945977096</v>
      </c>
      <c r="J10" s="59">
        <f t="shared" si="4"/>
        <v>2.6570008811853305</v>
      </c>
    </row>
    <row r="11" spans="1:10" ht="14.45" x14ac:dyDescent="0.3">
      <c r="A11" s="56" t="s">
        <v>100</v>
      </c>
      <c r="B11" s="57">
        <v>1318.2090000000001</v>
      </c>
      <c r="C11" s="58">
        <v>171</v>
      </c>
      <c r="D11" s="56">
        <v>15</v>
      </c>
      <c r="E11" s="58">
        <v>296</v>
      </c>
      <c r="F11" s="59">
        <f t="shared" si="0"/>
        <v>0.12972146298500464</v>
      </c>
      <c r="G11" s="59">
        <f t="shared" si="1"/>
        <v>8.7719298245614024</v>
      </c>
      <c r="H11" s="59">
        <f t="shared" si="2"/>
        <v>4.823151125401929</v>
      </c>
      <c r="I11" s="59">
        <f t="shared" si="3"/>
        <v>0.19368859952217554</v>
      </c>
      <c r="J11" s="59">
        <f t="shared" si="4"/>
        <v>2.3598363089474974</v>
      </c>
    </row>
    <row r="12" spans="1:10" s="55" customFormat="1" ht="14.45" x14ac:dyDescent="0.3">
      <c r="A12" s="51" t="s">
        <v>18</v>
      </c>
      <c r="B12" s="52">
        <v>3823.8629999999998</v>
      </c>
      <c r="C12" s="53">
        <v>1102</v>
      </c>
      <c r="D12" s="51">
        <v>53</v>
      </c>
      <c r="E12" s="53">
        <v>1979</v>
      </c>
      <c r="F12" s="54">
        <f t="shared" si="0"/>
        <v>0.28819024112527047</v>
      </c>
      <c r="G12" s="54">
        <f t="shared" si="1"/>
        <v>4.809437386569873</v>
      </c>
      <c r="H12" s="54">
        <f t="shared" si="2"/>
        <v>2.6082677165354329</v>
      </c>
      <c r="I12" s="54">
        <f t="shared" si="3"/>
        <v>0.43030014397821137</v>
      </c>
      <c r="J12" s="54">
        <f t="shared" si="4"/>
        <v>1.293841286629835</v>
      </c>
    </row>
    <row r="13" spans="1:10" ht="14.45" x14ac:dyDescent="0.3">
      <c r="A13" s="56" t="s">
        <v>101</v>
      </c>
      <c r="B13" s="57">
        <v>707.57500000000005</v>
      </c>
      <c r="C13" s="58">
        <v>204</v>
      </c>
      <c r="D13" s="56">
        <v>11</v>
      </c>
      <c r="E13" s="58">
        <v>341</v>
      </c>
      <c r="F13" s="59">
        <f t="shared" si="0"/>
        <v>0.28830865985937887</v>
      </c>
      <c r="G13" s="59">
        <f t="shared" si="1"/>
        <v>5.3921568627450984</v>
      </c>
      <c r="H13" s="59">
        <f t="shared" si="2"/>
        <v>3.125</v>
      </c>
      <c r="I13" s="59">
        <f t="shared" si="3"/>
        <v>0.43047695634402083</v>
      </c>
      <c r="J13" s="59">
        <f t="shared" si="4"/>
        <v>1.4506052605000797</v>
      </c>
    </row>
    <row r="14" spans="1:10" ht="14.45" x14ac:dyDescent="0.3">
      <c r="A14" s="56" t="s">
        <v>102</v>
      </c>
      <c r="B14" s="57">
        <v>1618.8529999999998</v>
      </c>
      <c r="C14" s="58">
        <v>381</v>
      </c>
      <c r="D14" s="56">
        <v>19</v>
      </c>
      <c r="E14" s="58">
        <v>703</v>
      </c>
      <c r="F14" s="59">
        <f t="shared" si="0"/>
        <v>0.23535182008496142</v>
      </c>
      <c r="G14" s="59">
        <f t="shared" si="1"/>
        <v>4.9868766404199478</v>
      </c>
      <c r="H14" s="59">
        <f t="shared" si="2"/>
        <v>2.6315789473684208</v>
      </c>
      <c r="I14" s="59">
        <f t="shared" si="3"/>
        <v>0.3514064934074993</v>
      </c>
      <c r="J14" s="59">
        <f t="shared" si="4"/>
        <v>1.3415762323307823</v>
      </c>
    </row>
    <row r="15" spans="1:10" ht="14.45" x14ac:dyDescent="0.3">
      <c r="A15" s="56" t="s">
        <v>103</v>
      </c>
      <c r="B15" s="57">
        <v>351.24599999999998</v>
      </c>
      <c r="C15" s="58">
        <v>69</v>
      </c>
      <c r="D15" s="56">
        <v>3</v>
      </c>
      <c r="E15" s="58">
        <v>128</v>
      </c>
      <c r="F15" s="59">
        <f t="shared" si="0"/>
        <v>0.19644351821800107</v>
      </c>
      <c r="G15" s="59">
        <f t="shared" si="1"/>
        <v>4.3478260869565215</v>
      </c>
      <c r="H15" s="59">
        <f t="shared" si="2"/>
        <v>2.2900763358778624</v>
      </c>
      <c r="I15" s="59">
        <f t="shared" si="3"/>
        <v>0.29331206304119406</v>
      </c>
      <c r="J15" s="59">
        <f t="shared" si="4"/>
        <v>1.1696579966087597</v>
      </c>
    </row>
    <row r="16" spans="1:10" ht="14.45" x14ac:dyDescent="0.3">
      <c r="A16" s="56" t="s">
        <v>104</v>
      </c>
      <c r="B16" s="57">
        <v>854.62899999999991</v>
      </c>
      <c r="C16" s="58">
        <v>382</v>
      </c>
      <c r="D16" s="56">
        <v>19</v>
      </c>
      <c r="E16" s="58">
        <v>692</v>
      </c>
      <c r="F16" s="59">
        <f t="shared" si="0"/>
        <v>0.44697757740493249</v>
      </c>
      <c r="G16" s="59">
        <f t="shared" si="1"/>
        <v>4.9738219895287958</v>
      </c>
      <c r="H16" s="59">
        <f t="shared" si="2"/>
        <v>2.6722925457102673</v>
      </c>
      <c r="I16" s="59">
        <f t="shared" si="3"/>
        <v>0.6673873312343378</v>
      </c>
      <c r="J16" s="59">
        <f t="shared" si="4"/>
        <v>1.3380642526649948</v>
      </c>
    </row>
    <row r="17" spans="1:10" ht="14.45" x14ac:dyDescent="0.3">
      <c r="A17" s="56" t="s">
        <v>105</v>
      </c>
      <c r="B17" s="57">
        <v>291.56</v>
      </c>
      <c r="C17" s="58">
        <v>66</v>
      </c>
      <c r="D17" s="56">
        <v>1</v>
      </c>
      <c r="E17" s="58">
        <v>115</v>
      </c>
      <c r="F17" s="59">
        <f t="shared" si="0"/>
        <v>0.22636850048017559</v>
      </c>
      <c r="G17" s="59">
        <f t="shared" si="1"/>
        <v>1.5151515151515151</v>
      </c>
      <c r="H17" s="59">
        <f t="shared" si="2"/>
        <v>0.86206896551724133</v>
      </c>
      <c r="I17" s="59">
        <f t="shared" si="3"/>
        <v>0.33799339619696134</v>
      </c>
      <c r="J17" s="59">
        <f t="shared" si="4"/>
        <v>0.40760808972729506</v>
      </c>
    </row>
    <row r="18" spans="1:10" s="55" customFormat="1" ht="14.45" x14ac:dyDescent="0.3">
      <c r="A18" s="51" t="s">
        <v>17</v>
      </c>
      <c r="B18" s="52">
        <v>3413.4470000000001</v>
      </c>
      <c r="C18" s="53">
        <v>2082</v>
      </c>
      <c r="D18" s="51">
        <v>96</v>
      </c>
      <c r="E18" s="53">
        <v>3433</v>
      </c>
      <c r="F18" s="54">
        <f t="shared" si="0"/>
        <v>0.60994062600063803</v>
      </c>
      <c r="G18" s="54">
        <f t="shared" si="1"/>
        <v>4.6109510086455332</v>
      </c>
      <c r="H18" s="54">
        <f t="shared" si="2"/>
        <v>2.7203173703598753</v>
      </c>
      <c r="I18" s="54">
        <f t="shared" si="3"/>
        <v>0.9107093222915551</v>
      </c>
      <c r="J18" s="54">
        <f t="shared" si="4"/>
        <v>1.2404442154236992</v>
      </c>
    </row>
    <row r="19" spans="1:10" ht="14.45" x14ac:dyDescent="0.3">
      <c r="A19" s="56" t="s">
        <v>106</v>
      </c>
      <c r="B19" s="57">
        <v>874.02899999999988</v>
      </c>
      <c r="C19" s="58">
        <v>156</v>
      </c>
      <c r="D19" s="56">
        <v>10</v>
      </c>
      <c r="E19" s="58">
        <v>260</v>
      </c>
      <c r="F19" s="59">
        <f t="shared" si="0"/>
        <v>0.1784837802864665</v>
      </c>
      <c r="G19" s="59">
        <f t="shared" si="1"/>
        <v>6.4102564102564097</v>
      </c>
      <c r="H19" s="59">
        <f t="shared" si="2"/>
        <v>3.7037037037037033</v>
      </c>
      <c r="I19" s="59">
        <f t="shared" si="3"/>
        <v>0.26649617299725942</v>
      </c>
      <c r="J19" s="59">
        <f t="shared" si="4"/>
        <v>1.7244957642308636</v>
      </c>
    </row>
    <row r="20" spans="1:10" ht="14.45" x14ac:dyDescent="0.3">
      <c r="A20" s="56" t="s">
        <v>107</v>
      </c>
      <c r="B20" s="57">
        <v>346.7890000000001</v>
      </c>
      <c r="C20" s="58">
        <v>91</v>
      </c>
      <c r="D20" s="56">
        <v>6</v>
      </c>
      <c r="E20" s="58">
        <v>168</v>
      </c>
      <c r="F20" s="59">
        <f t="shared" si="0"/>
        <v>0.26240740046541261</v>
      </c>
      <c r="G20" s="59">
        <f t="shared" si="1"/>
        <v>6.593406593406594</v>
      </c>
      <c r="H20" s="59">
        <f t="shared" si="2"/>
        <v>3.4482758620689653</v>
      </c>
      <c r="I20" s="59">
        <f t="shared" si="3"/>
        <v>0.3918034898070466</v>
      </c>
      <c r="J20" s="59">
        <f t="shared" si="4"/>
        <v>1.7737670717803171</v>
      </c>
    </row>
    <row r="21" spans="1:10" ht="14.45" x14ac:dyDescent="0.3">
      <c r="A21" s="56" t="s">
        <v>108</v>
      </c>
      <c r="B21" s="57">
        <v>588.04700000000014</v>
      </c>
      <c r="C21" s="58">
        <v>409</v>
      </c>
      <c r="D21" s="56">
        <v>31</v>
      </c>
      <c r="E21" s="58">
        <v>710</v>
      </c>
      <c r="F21" s="59">
        <f t="shared" si="0"/>
        <v>0.69552263679603821</v>
      </c>
      <c r="G21" s="59">
        <f t="shared" si="1"/>
        <v>7.5794621026894866</v>
      </c>
      <c r="H21" s="59">
        <f t="shared" si="2"/>
        <v>4.1835357624831309</v>
      </c>
      <c r="I21" s="59">
        <f t="shared" si="3"/>
        <v>1.0384928010915817</v>
      </c>
      <c r="J21" s="59">
        <f t="shared" si="4"/>
        <v>2.0390370454328748</v>
      </c>
    </row>
    <row r="22" spans="1:10" ht="14.45" x14ac:dyDescent="0.3">
      <c r="A22" s="56" t="s">
        <v>109</v>
      </c>
      <c r="B22" s="57">
        <v>429.49099999999987</v>
      </c>
      <c r="C22" s="58">
        <v>769</v>
      </c>
      <c r="D22" s="56">
        <v>31</v>
      </c>
      <c r="E22" s="58">
        <v>1172</v>
      </c>
      <c r="F22" s="59">
        <f t="shared" si="0"/>
        <v>1.7904915353290296</v>
      </c>
      <c r="G22" s="59">
        <f t="shared" si="1"/>
        <v>4.031209362808843</v>
      </c>
      <c r="H22" s="59">
        <f t="shared" si="2"/>
        <v>2.5768911055694099</v>
      </c>
      <c r="I22" s="59">
        <f t="shared" si="3"/>
        <v>2.6734033825557324</v>
      </c>
      <c r="J22" s="59">
        <f t="shared" si="4"/>
        <v>1.0844813414590972</v>
      </c>
    </row>
    <row r="23" spans="1:10" ht="14.45" x14ac:dyDescent="0.3">
      <c r="A23" s="56" t="s">
        <v>110</v>
      </c>
      <c r="B23" s="57">
        <v>1175.0909999999997</v>
      </c>
      <c r="C23" s="58">
        <v>657</v>
      </c>
      <c r="D23" s="56">
        <v>18</v>
      </c>
      <c r="E23" s="58">
        <v>1123</v>
      </c>
      <c r="F23" s="59">
        <f t="shared" si="0"/>
        <v>0.5591056352231446</v>
      </c>
      <c r="G23" s="59">
        <f t="shared" si="1"/>
        <v>2.7397260273972601</v>
      </c>
      <c r="H23" s="59">
        <f t="shared" si="2"/>
        <v>1.5775635407537247</v>
      </c>
      <c r="I23" s="59">
        <f t="shared" si="3"/>
        <v>0.83480701635199295</v>
      </c>
      <c r="J23" s="59">
        <f t="shared" si="4"/>
        <v>0.73704476498634175</v>
      </c>
    </row>
    <row r="24" spans="1:10" s="55" customFormat="1" ht="14.45" x14ac:dyDescent="0.3">
      <c r="A24" s="51" t="s">
        <v>16</v>
      </c>
      <c r="B24" s="52">
        <v>3923.9400000000005</v>
      </c>
      <c r="C24" s="53">
        <v>3733</v>
      </c>
      <c r="D24" s="51">
        <v>131</v>
      </c>
      <c r="E24" s="53">
        <v>5845</v>
      </c>
      <c r="F24" s="54">
        <f t="shared" si="0"/>
        <v>0.95133972486837193</v>
      </c>
      <c r="G24" s="54">
        <f t="shared" si="1"/>
        <v>3.5092418965979104</v>
      </c>
      <c r="H24" s="54">
        <f t="shared" si="2"/>
        <v>2.1921017402945111</v>
      </c>
      <c r="I24" s="54">
        <f t="shared" si="3"/>
        <v>1.4204562201157644</v>
      </c>
      <c r="J24" s="54">
        <f t="shared" si="4"/>
        <v>0.94406095466975437</v>
      </c>
    </row>
    <row r="25" spans="1:10" ht="14.45" x14ac:dyDescent="0.3">
      <c r="A25" s="56" t="s">
        <v>111</v>
      </c>
      <c r="B25" s="57">
        <v>667.49</v>
      </c>
      <c r="C25" s="58">
        <v>774</v>
      </c>
      <c r="D25" s="56">
        <v>29</v>
      </c>
      <c r="E25" s="58">
        <v>1274</v>
      </c>
      <c r="F25" s="59">
        <f t="shared" si="0"/>
        <v>1.1595679336020015</v>
      </c>
      <c r="G25" s="59">
        <f t="shared" si="1"/>
        <v>3.7467700258397936</v>
      </c>
      <c r="H25" s="59">
        <f t="shared" si="2"/>
        <v>2.225633154259401</v>
      </c>
      <c r="I25" s="59">
        <f t="shared" si="3"/>
        <v>1.7313641393032788</v>
      </c>
      <c r="J25" s="59">
        <f t="shared" si="4"/>
        <v>1.0079610901008305</v>
      </c>
    </row>
    <row r="26" spans="1:10" ht="14.45" x14ac:dyDescent="0.3">
      <c r="A26" s="56" t="s">
        <v>112</v>
      </c>
      <c r="B26" s="57">
        <v>323.78100000000001</v>
      </c>
      <c r="C26" s="58">
        <v>200</v>
      </c>
      <c r="D26" s="56">
        <v>7</v>
      </c>
      <c r="E26" s="58">
        <v>341</v>
      </c>
      <c r="F26" s="59">
        <f t="shared" si="0"/>
        <v>0.61770147105605333</v>
      </c>
      <c r="G26" s="59">
        <f t="shared" si="1"/>
        <v>3.5000000000000004</v>
      </c>
      <c r="H26" s="59">
        <f t="shared" si="2"/>
        <v>2.0114942528735633</v>
      </c>
      <c r="I26" s="59">
        <f t="shared" si="3"/>
        <v>0.92229712877555803</v>
      </c>
      <c r="J26" s="59">
        <f t="shared" si="4"/>
        <v>0.94157468727005178</v>
      </c>
    </row>
    <row r="27" spans="1:10" x14ac:dyDescent="0.25">
      <c r="A27" s="56" t="s">
        <v>113</v>
      </c>
      <c r="B27" s="57">
        <v>476.90100000000001</v>
      </c>
      <c r="C27" s="58">
        <v>403</v>
      </c>
      <c r="D27" s="56">
        <v>11</v>
      </c>
      <c r="E27" s="58">
        <v>595</v>
      </c>
      <c r="F27" s="59">
        <f t="shared" si="0"/>
        <v>0.84503911713332536</v>
      </c>
      <c r="G27" s="59">
        <f t="shared" si="1"/>
        <v>2.7295285359801489</v>
      </c>
      <c r="H27" s="59">
        <f t="shared" si="2"/>
        <v>1.8151815181518154</v>
      </c>
      <c r="I27" s="59">
        <f t="shared" si="3"/>
        <v>1.2617375673440381</v>
      </c>
      <c r="J27" s="59">
        <f t="shared" si="4"/>
        <v>0.73430142218862582</v>
      </c>
    </row>
    <row r="28" spans="1:10" ht="14.45" x14ac:dyDescent="0.3">
      <c r="A28" s="56" t="s">
        <v>114</v>
      </c>
      <c r="B28" s="57">
        <v>576.76300000000015</v>
      </c>
      <c r="C28" s="58">
        <v>583</v>
      </c>
      <c r="D28" s="56">
        <v>21</v>
      </c>
      <c r="E28" s="58">
        <v>927</v>
      </c>
      <c r="F28" s="59">
        <f t="shared" si="0"/>
        <v>1.01081380046917</v>
      </c>
      <c r="G28" s="59">
        <f t="shared" si="1"/>
        <v>3.6020583190394513</v>
      </c>
      <c r="H28" s="59">
        <f t="shared" si="2"/>
        <v>2.2151898734177213</v>
      </c>
      <c r="I28" s="59">
        <f t="shared" si="3"/>
        <v>1.5092576423779092</v>
      </c>
      <c r="J28" s="59">
        <f t="shared" si="4"/>
        <v>0.96903055293658835</v>
      </c>
    </row>
    <row r="29" spans="1:10" ht="14.45" x14ac:dyDescent="0.3">
      <c r="A29" s="56" t="s">
        <v>115</v>
      </c>
      <c r="B29" s="57">
        <v>551.19600000000003</v>
      </c>
      <c r="C29" s="58">
        <v>485</v>
      </c>
      <c r="D29" s="56">
        <v>18</v>
      </c>
      <c r="E29" s="58">
        <v>750</v>
      </c>
      <c r="F29" s="59">
        <f t="shared" si="0"/>
        <v>0.87990478885913537</v>
      </c>
      <c r="G29" s="59">
        <f t="shared" si="1"/>
        <v>3.7113402061855671</v>
      </c>
      <c r="H29" s="59">
        <f t="shared" si="2"/>
        <v>2.34375</v>
      </c>
      <c r="I29" s="59">
        <f t="shared" si="3"/>
        <v>1.3137959004261488</v>
      </c>
      <c r="J29" s="59">
        <f t="shared" si="4"/>
        <v>0.99842971256912694</v>
      </c>
    </row>
    <row r="30" spans="1:10" ht="14.45" x14ac:dyDescent="0.3">
      <c r="A30" s="56" t="s">
        <v>116</v>
      </c>
      <c r="B30" s="57">
        <v>448.43399999999997</v>
      </c>
      <c r="C30" s="58">
        <v>312</v>
      </c>
      <c r="D30" s="56">
        <v>13</v>
      </c>
      <c r="E30" s="58">
        <v>483</v>
      </c>
      <c r="F30" s="59">
        <f t="shared" si="0"/>
        <v>0.69575455919934714</v>
      </c>
      <c r="G30" s="59">
        <f t="shared" si="1"/>
        <v>4.1666666666666661</v>
      </c>
      <c r="H30" s="59">
        <f t="shared" si="2"/>
        <v>2.620967741935484</v>
      </c>
      <c r="I30" s="59">
        <f t="shared" si="3"/>
        <v>1.0388390870835915</v>
      </c>
      <c r="J30" s="59">
        <f t="shared" si="4"/>
        <v>1.1209222467500612</v>
      </c>
    </row>
    <row r="31" spans="1:10" ht="14.45" x14ac:dyDescent="0.3">
      <c r="A31" s="56" t="s">
        <v>117</v>
      </c>
      <c r="B31" s="57">
        <v>370.67900000000003</v>
      </c>
      <c r="C31" s="58">
        <v>362</v>
      </c>
      <c r="D31" s="56">
        <v>17</v>
      </c>
      <c r="E31" s="58">
        <v>575</v>
      </c>
      <c r="F31" s="59">
        <f t="shared" si="0"/>
        <v>0.9765862107106148</v>
      </c>
      <c r="G31" s="59">
        <f t="shared" si="1"/>
        <v>4.6961325966850831</v>
      </c>
      <c r="H31" s="59">
        <f t="shared" si="2"/>
        <v>2.8716216216216219</v>
      </c>
      <c r="I31" s="59">
        <f t="shared" si="3"/>
        <v>1.458152036776464</v>
      </c>
      <c r="J31" s="59">
        <f t="shared" si="4"/>
        <v>1.2633598803149864</v>
      </c>
    </row>
    <row r="32" spans="1:10" ht="14.45" x14ac:dyDescent="0.3">
      <c r="A32" s="56" t="s">
        <v>118</v>
      </c>
      <c r="B32" s="57">
        <v>375.32499999999999</v>
      </c>
      <c r="C32" s="58">
        <v>317</v>
      </c>
      <c r="D32" s="56">
        <v>9</v>
      </c>
      <c r="E32" s="58">
        <v>497</v>
      </c>
      <c r="F32" s="59">
        <f t="shared" si="0"/>
        <v>0.8446013455005662</v>
      </c>
      <c r="G32" s="59">
        <f t="shared" si="1"/>
        <v>2.8391167192429023</v>
      </c>
      <c r="H32" s="59">
        <f t="shared" si="2"/>
        <v>1.7786561264822136</v>
      </c>
      <c r="I32" s="59">
        <f t="shared" si="3"/>
        <v>1.2610839255140083</v>
      </c>
      <c r="J32" s="59">
        <f t="shared" si="4"/>
        <v>0.76378298201266015</v>
      </c>
    </row>
    <row r="33" spans="1:10" ht="14.45" x14ac:dyDescent="0.3">
      <c r="A33" s="56" t="s">
        <v>119</v>
      </c>
      <c r="B33" s="57">
        <v>133.37099999999998</v>
      </c>
      <c r="C33" s="58">
        <v>297</v>
      </c>
      <c r="D33" s="56">
        <v>6</v>
      </c>
      <c r="E33" s="58">
        <v>403</v>
      </c>
      <c r="F33" s="59">
        <f t="shared" si="0"/>
        <v>2.2268709089682166</v>
      </c>
      <c r="G33" s="59">
        <f t="shared" si="1"/>
        <v>2.0202020202020203</v>
      </c>
      <c r="H33" s="59">
        <f t="shared" si="2"/>
        <v>1.4669926650366749</v>
      </c>
      <c r="I33" s="59">
        <f t="shared" si="3"/>
        <v>3.3249664145754121</v>
      </c>
      <c r="J33" s="59">
        <f t="shared" si="4"/>
        <v>0.54347745296972683</v>
      </c>
    </row>
    <row r="34" spans="1:10" s="55" customFormat="1" ht="14.45" x14ac:dyDescent="0.3">
      <c r="A34" s="51" t="s">
        <v>15</v>
      </c>
      <c r="B34" s="52">
        <v>1418.422</v>
      </c>
      <c r="C34" s="53">
        <v>882</v>
      </c>
      <c r="D34" s="51">
        <v>34</v>
      </c>
      <c r="E34" s="53">
        <v>1339</v>
      </c>
      <c r="F34" s="54">
        <f t="shared" si="0"/>
        <v>0.62181776650390364</v>
      </c>
      <c r="G34" s="54">
        <f t="shared" si="1"/>
        <v>3.8548752834467117</v>
      </c>
      <c r="H34" s="54">
        <f t="shared" si="2"/>
        <v>2.4763292061179896</v>
      </c>
      <c r="I34" s="54">
        <f t="shared" si="3"/>
        <v>0.92844321657142104</v>
      </c>
      <c r="J34" s="54">
        <f t="shared" si="4"/>
        <v>1.0370437112789683</v>
      </c>
    </row>
    <row r="35" spans="1:10" ht="14.45" x14ac:dyDescent="0.3">
      <c r="A35" s="56" t="s">
        <v>120</v>
      </c>
      <c r="B35" s="57">
        <v>152.11199999999999</v>
      </c>
      <c r="C35" s="58">
        <v>131</v>
      </c>
      <c r="D35" s="56">
        <v>3</v>
      </c>
      <c r="E35" s="58">
        <v>186</v>
      </c>
      <c r="F35" s="59">
        <f t="shared" si="0"/>
        <v>0.86120753129273175</v>
      </c>
      <c r="G35" s="59">
        <f t="shared" si="1"/>
        <v>2.2900763358778624</v>
      </c>
      <c r="H35" s="59">
        <f t="shared" si="2"/>
        <v>1.5873015873015872</v>
      </c>
      <c r="I35" s="59">
        <f t="shared" si="3"/>
        <v>1.285878811383137</v>
      </c>
      <c r="J35" s="59">
        <f t="shared" si="4"/>
        <v>0.61607940279392681</v>
      </c>
    </row>
    <row r="36" spans="1:10" ht="14.45" x14ac:dyDescent="0.3">
      <c r="A36" s="56" t="s">
        <v>121</v>
      </c>
      <c r="B36" s="57">
        <v>267.77499999999998</v>
      </c>
      <c r="C36" s="58">
        <v>196</v>
      </c>
      <c r="D36" s="56">
        <v>9</v>
      </c>
      <c r="E36" s="58">
        <v>294</v>
      </c>
      <c r="F36" s="59">
        <f t="shared" ref="F36:F67" si="5">C36/B36</f>
        <v>0.73195780039212033</v>
      </c>
      <c r="G36" s="59">
        <f t="shared" ref="G36:G67" si="6">D36/C36*100</f>
        <v>4.591836734693878</v>
      </c>
      <c r="H36" s="59">
        <f t="shared" ref="H36:H67" si="7">D36/(D36+E36)*100</f>
        <v>2.9702970297029703</v>
      </c>
      <c r="I36" s="59">
        <f t="shared" ref="I36:I67" si="8">F36/$F$131</f>
        <v>1.0928945604296048</v>
      </c>
      <c r="J36" s="59">
        <f t="shared" ref="J36:J67" si="9">G36/$G$131</f>
        <v>1.2353020678470066</v>
      </c>
    </row>
    <row r="37" spans="1:10" ht="14.45" x14ac:dyDescent="0.3">
      <c r="A37" s="56" t="s">
        <v>122</v>
      </c>
      <c r="B37" s="57">
        <v>117.35199999999999</v>
      </c>
      <c r="C37" s="58">
        <v>138</v>
      </c>
      <c r="D37" s="56">
        <v>8</v>
      </c>
      <c r="E37" s="58">
        <v>190</v>
      </c>
      <c r="F37" s="59">
        <f t="shared" si="5"/>
        <v>1.1759492807962371</v>
      </c>
      <c r="G37" s="59">
        <f t="shared" si="6"/>
        <v>5.7971014492753623</v>
      </c>
      <c r="H37" s="59">
        <f t="shared" si="7"/>
        <v>4.0404040404040407</v>
      </c>
      <c r="I37" s="59">
        <f t="shared" si="8"/>
        <v>1.7558233160912</v>
      </c>
      <c r="J37" s="59">
        <f t="shared" si="9"/>
        <v>1.5595439954783463</v>
      </c>
    </row>
    <row r="38" spans="1:10" ht="14.45" x14ac:dyDescent="0.3">
      <c r="A38" s="56" t="s">
        <v>123</v>
      </c>
      <c r="B38" s="57">
        <v>881.18300000000011</v>
      </c>
      <c r="C38" s="58">
        <v>417</v>
      </c>
      <c r="D38" s="56">
        <v>14</v>
      </c>
      <c r="E38" s="58">
        <v>669</v>
      </c>
      <c r="F38" s="59">
        <f t="shared" si="5"/>
        <v>0.47322746807416843</v>
      </c>
      <c r="G38" s="59">
        <f t="shared" si="6"/>
        <v>3.3573141486810552</v>
      </c>
      <c r="H38" s="59">
        <f t="shared" si="7"/>
        <v>2.0497803806734991</v>
      </c>
      <c r="I38" s="59">
        <f t="shared" si="8"/>
        <v>0.70658134311440934</v>
      </c>
      <c r="J38" s="59">
        <f t="shared" si="9"/>
        <v>0.90318914846048115</v>
      </c>
    </row>
    <row r="39" spans="1:10" s="55" customFormat="1" ht="14.45" x14ac:dyDescent="0.3">
      <c r="A39" s="51" t="s">
        <v>14</v>
      </c>
      <c r="B39" s="52">
        <v>3106.5460000000003</v>
      </c>
      <c r="C39" s="53">
        <v>3903</v>
      </c>
      <c r="D39" s="51">
        <v>139</v>
      </c>
      <c r="E39" s="53">
        <v>6169</v>
      </c>
      <c r="F39" s="54">
        <f t="shared" si="5"/>
        <v>1.2563792713837167</v>
      </c>
      <c r="G39" s="54">
        <f t="shared" si="6"/>
        <v>3.5613630540609789</v>
      </c>
      <c r="H39" s="54">
        <f t="shared" si="7"/>
        <v>2.2035510462904249</v>
      </c>
      <c r="I39" s="54">
        <f t="shared" si="8"/>
        <v>1.8759142546143919</v>
      </c>
      <c r="J39" s="54">
        <f t="shared" si="9"/>
        <v>0.95808265825216632</v>
      </c>
    </row>
    <row r="40" spans="1:10" ht="14.45" x14ac:dyDescent="0.3">
      <c r="A40" s="56" t="s">
        <v>124</v>
      </c>
      <c r="B40" s="57">
        <v>611.93300000000011</v>
      </c>
      <c r="C40" s="58">
        <v>383</v>
      </c>
      <c r="D40" s="56">
        <v>24</v>
      </c>
      <c r="E40" s="58">
        <v>701</v>
      </c>
      <c r="F40" s="59">
        <f t="shared" si="5"/>
        <v>0.62588551361014999</v>
      </c>
      <c r="G40" s="59">
        <f t="shared" si="6"/>
        <v>6.2663185378590072</v>
      </c>
      <c r="H40" s="59">
        <f t="shared" si="7"/>
        <v>3.3103448275862069</v>
      </c>
      <c r="I40" s="59">
        <f t="shared" si="8"/>
        <v>0.93451681628336936</v>
      </c>
      <c r="J40" s="59">
        <f t="shared" si="9"/>
        <v>1.6857734050340347</v>
      </c>
    </row>
    <row r="41" spans="1:10" ht="14.45" x14ac:dyDescent="0.3">
      <c r="A41" s="56" t="s">
        <v>125</v>
      </c>
      <c r="B41" s="57">
        <v>374.28699999999998</v>
      </c>
      <c r="C41" s="58">
        <v>392</v>
      </c>
      <c r="D41" s="56">
        <v>20</v>
      </c>
      <c r="E41" s="58">
        <v>713</v>
      </c>
      <c r="F41" s="59">
        <f t="shared" si="5"/>
        <v>1.0473246465947255</v>
      </c>
      <c r="G41" s="59">
        <f t="shared" si="6"/>
        <v>5.1020408163265305</v>
      </c>
      <c r="H41" s="59">
        <f t="shared" si="7"/>
        <v>2.7285129604365621</v>
      </c>
      <c r="I41" s="59">
        <f t="shared" si="8"/>
        <v>1.5637724041659871</v>
      </c>
      <c r="J41" s="59">
        <f t="shared" si="9"/>
        <v>1.3725578531633404</v>
      </c>
    </row>
    <row r="42" spans="1:10" x14ac:dyDescent="0.25">
      <c r="A42" s="56" t="s">
        <v>126</v>
      </c>
      <c r="B42" s="57">
        <v>454.36499999999995</v>
      </c>
      <c r="C42" s="58">
        <v>114</v>
      </c>
      <c r="D42" s="56">
        <v>10</v>
      </c>
      <c r="E42" s="58">
        <v>173</v>
      </c>
      <c r="F42" s="59">
        <f t="shared" si="5"/>
        <v>0.2508996071440362</v>
      </c>
      <c r="G42" s="59">
        <f t="shared" si="6"/>
        <v>8.7719298245614024</v>
      </c>
      <c r="H42" s="59">
        <f t="shared" si="7"/>
        <v>5.4644808743169397</v>
      </c>
      <c r="I42" s="59">
        <f t="shared" si="8"/>
        <v>0.37462107202730188</v>
      </c>
      <c r="J42" s="59">
        <f t="shared" si="9"/>
        <v>2.3598363089474974</v>
      </c>
    </row>
    <row r="43" spans="1:10" x14ac:dyDescent="0.25">
      <c r="A43" s="56" t="s">
        <v>127</v>
      </c>
      <c r="B43" s="57">
        <v>1217.9140000000002</v>
      </c>
      <c r="C43" s="58">
        <v>2857</v>
      </c>
      <c r="D43" s="56">
        <v>74</v>
      </c>
      <c r="E43" s="58">
        <v>4314</v>
      </c>
      <c r="F43" s="59">
        <f t="shared" si="5"/>
        <v>2.3458142364731822</v>
      </c>
      <c r="G43" s="59">
        <f t="shared" si="6"/>
        <v>2.590129506475324</v>
      </c>
      <c r="H43" s="59">
        <f t="shared" si="7"/>
        <v>1.6864175022789425</v>
      </c>
      <c r="I43" s="59">
        <f t="shared" si="8"/>
        <v>3.5025620567831117</v>
      </c>
      <c r="J43" s="59">
        <f t="shared" si="9"/>
        <v>0.69680010858526753</v>
      </c>
    </row>
    <row r="44" spans="1:10" x14ac:dyDescent="0.25">
      <c r="A44" s="56" t="s">
        <v>128</v>
      </c>
      <c r="B44" s="57">
        <v>448.0469999999998</v>
      </c>
      <c r="C44" s="58">
        <v>157</v>
      </c>
      <c r="D44" s="56">
        <v>11</v>
      </c>
      <c r="E44" s="58">
        <v>268</v>
      </c>
      <c r="F44" s="59">
        <f t="shared" si="5"/>
        <v>0.35040966684298763</v>
      </c>
      <c r="G44" s="59">
        <f t="shared" si="6"/>
        <v>7.0063694267515926</v>
      </c>
      <c r="H44" s="59">
        <f t="shared" si="7"/>
        <v>3.9426523297491038</v>
      </c>
      <c r="I44" s="59">
        <f t="shared" si="8"/>
        <v>0.52320067988823071</v>
      </c>
      <c r="J44" s="59">
        <f t="shared" si="9"/>
        <v>1.8848628862548804</v>
      </c>
    </row>
    <row r="45" spans="1:10" s="55" customFormat="1" x14ac:dyDescent="0.25">
      <c r="A45" s="51" t="s">
        <v>13</v>
      </c>
      <c r="B45" s="52">
        <v>1468.7430000000002</v>
      </c>
      <c r="C45" s="53">
        <v>1644</v>
      </c>
      <c r="D45" s="51">
        <v>34</v>
      </c>
      <c r="E45" s="53">
        <v>2406</v>
      </c>
      <c r="F45" s="54">
        <f t="shared" si="5"/>
        <v>1.1193244835890281</v>
      </c>
      <c r="G45" s="54">
        <f t="shared" si="6"/>
        <v>2.0681265206812651</v>
      </c>
      <c r="H45" s="54">
        <f t="shared" si="7"/>
        <v>1.3934426229508197</v>
      </c>
      <c r="I45" s="54">
        <f t="shared" si="8"/>
        <v>1.6712761839750652</v>
      </c>
      <c r="J45" s="54">
        <f t="shared" si="9"/>
        <v>0.55637016627010349</v>
      </c>
    </row>
    <row r="46" spans="1:10" x14ac:dyDescent="0.25">
      <c r="A46" s="56" t="s">
        <v>129</v>
      </c>
      <c r="B46" s="57">
        <v>526.19899999999996</v>
      </c>
      <c r="C46" s="58">
        <v>563</v>
      </c>
      <c r="D46" s="56">
        <v>11</v>
      </c>
      <c r="E46" s="58">
        <v>799</v>
      </c>
      <c r="F46" s="59">
        <f t="shared" si="5"/>
        <v>1.0699374191133013</v>
      </c>
      <c r="G46" s="59">
        <f t="shared" si="6"/>
        <v>1.9538188277087036</v>
      </c>
      <c r="H46" s="59">
        <f t="shared" si="7"/>
        <v>1.3580246913580247</v>
      </c>
      <c r="I46" s="59">
        <f t="shared" si="8"/>
        <v>1.5975357933511891</v>
      </c>
      <c r="J46" s="59">
        <f t="shared" si="9"/>
        <v>0.52561895762347466</v>
      </c>
    </row>
    <row r="47" spans="1:10" x14ac:dyDescent="0.25">
      <c r="A47" s="56" t="s">
        <v>130</v>
      </c>
      <c r="B47" s="57">
        <v>239.06100000000004</v>
      </c>
      <c r="C47" s="58">
        <v>251</v>
      </c>
      <c r="D47" s="56">
        <v>6</v>
      </c>
      <c r="E47" s="58">
        <v>363</v>
      </c>
      <c r="F47" s="59">
        <f t="shared" si="5"/>
        <v>1.0499412283894067</v>
      </c>
      <c r="G47" s="59">
        <f t="shared" si="6"/>
        <v>2.3904382470119523</v>
      </c>
      <c r="H47" s="59">
        <f t="shared" si="7"/>
        <v>1.6260162601626018</v>
      </c>
      <c r="I47" s="59">
        <f t="shared" si="8"/>
        <v>1.5676792523596865</v>
      </c>
      <c r="J47" s="59">
        <f t="shared" si="9"/>
        <v>0.64307889853389977</v>
      </c>
    </row>
    <row r="48" spans="1:10" x14ac:dyDescent="0.25">
      <c r="A48" s="56" t="s">
        <v>131</v>
      </c>
      <c r="B48" s="57">
        <v>291.67600000000004</v>
      </c>
      <c r="C48" s="58">
        <v>224</v>
      </c>
      <c r="D48" s="56">
        <v>3</v>
      </c>
      <c r="E48" s="58">
        <v>356</v>
      </c>
      <c r="F48" s="59">
        <f t="shared" si="5"/>
        <v>0.76797542478640668</v>
      </c>
      <c r="G48" s="59">
        <f t="shared" si="6"/>
        <v>1.3392857142857142</v>
      </c>
      <c r="H48" s="59">
        <f t="shared" si="7"/>
        <v>0.83565459610027859</v>
      </c>
      <c r="I48" s="59">
        <f t="shared" si="8"/>
        <v>1.1466728872115923</v>
      </c>
      <c r="J48" s="59">
        <f t="shared" si="9"/>
        <v>0.36029643645537685</v>
      </c>
    </row>
    <row r="49" spans="1:10" x14ac:dyDescent="0.25">
      <c r="A49" s="56" t="s">
        <v>132</v>
      </c>
      <c r="B49" s="57">
        <v>411.80699999999996</v>
      </c>
      <c r="C49" s="58">
        <v>606</v>
      </c>
      <c r="D49" s="56">
        <v>14</v>
      </c>
      <c r="E49" s="58">
        <v>888</v>
      </c>
      <c r="F49" s="59">
        <f t="shared" si="5"/>
        <v>1.4715631351579745</v>
      </c>
      <c r="G49" s="59">
        <f t="shared" si="6"/>
        <v>2.3102310231023102</v>
      </c>
      <c r="H49" s="59">
        <f t="shared" si="7"/>
        <v>1.5521064301552108</v>
      </c>
      <c r="I49" s="59">
        <f t="shared" si="8"/>
        <v>2.1972077418688833</v>
      </c>
      <c r="J49" s="59">
        <f t="shared" si="9"/>
        <v>0.62150144374260829</v>
      </c>
    </row>
    <row r="50" spans="1:10" s="55" customFormat="1" x14ac:dyDescent="0.25">
      <c r="A50" s="51" t="s">
        <v>12</v>
      </c>
      <c r="B50" s="52">
        <v>4232.7139999999999</v>
      </c>
      <c r="C50" s="53">
        <v>5892</v>
      </c>
      <c r="D50" s="51">
        <v>149</v>
      </c>
      <c r="E50" s="53">
        <v>9491</v>
      </c>
      <c r="F50" s="54">
        <f t="shared" si="5"/>
        <v>1.3920146742728188</v>
      </c>
      <c r="G50" s="54">
        <f t="shared" si="6"/>
        <v>2.5288526816021726</v>
      </c>
      <c r="H50" s="54">
        <f t="shared" si="7"/>
        <v>1.545643153526971</v>
      </c>
      <c r="I50" s="54">
        <f t="shared" si="8"/>
        <v>2.0784330254229899</v>
      </c>
      <c r="J50" s="54">
        <f t="shared" si="9"/>
        <v>0.68031533509474196</v>
      </c>
    </row>
    <row r="51" spans="1:10" x14ac:dyDescent="0.25">
      <c r="A51" s="56" t="s">
        <v>133</v>
      </c>
      <c r="B51" s="57">
        <v>446.62599999999998</v>
      </c>
      <c r="C51" s="58">
        <v>664</v>
      </c>
      <c r="D51" s="56">
        <v>16</v>
      </c>
      <c r="E51" s="58">
        <v>1056</v>
      </c>
      <c r="F51" s="59">
        <f t="shared" si="5"/>
        <v>1.4867025206772557</v>
      </c>
      <c r="G51" s="59">
        <f t="shared" si="6"/>
        <v>2.4096385542168677</v>
      </c>
      <c r="H51" s="59">
        <f t="shared" si="7"/>
        <v>1.4925373134328357</v>
      </c>
      <c r="I51" s="59">
        <f t="shared" si="8"/>
        <v>2.219812531480259</v>
      </c>
      <c r="J51" s="59">
        <f t="shared" si="9"/>
        <v>0.6482441908916019</v>
      </c>
    </row>
    <row r="52" spans="1:10" x14ac:dyDescent="0.25">
      <c r="A52" s="56" t="s">
        <v>134</v>
      </c>
      <c r="B52" s="57">
        <v>877.17900000000031</v>
      </c>
      <c r="C52" s="58">
        <v>852</v>
      </c>
      <c r="D52" s="56">
        <v>33</v>
      </c>
      <c r="E52" s="58">
        <v>1451</v>
      </c>
      <c r="F52" s="59">
        <f t="shared" si="5"/>
        <v>0.97129548244998987</v>
      </c>
      <c r="G52" s="59">
        <f t="shared" si="6"/>
        <v>3.873239436619718</v>
      </c>
      <c r="H52" s="59">
        <f t="shared" si="7"/>
        <v>2.223719676549865</v>
      </c>
      <c r="I52" s="59">
        <f t="shared" si="8"/>
        <v>1.4502523899202511</v>
      </c>
      <c r="J52" s="59">
        <f t="shared" si="9"/>
        <v>1.0419840603592119</v>
      </c>
    </row>
    <row r="53" spans="1:10" x14ac:dyDescent="0.25">
      <c r="A53" s="56" t="s">
        <v>135</v>
      </c>
      <c r="B53" s="57">
        <v>219.95000000000002</v>
      </c>
      <c r="C53" s="58">
        <v>339</v>
      </c>
      <c r="D53" s="56">
        <v>8</v>
      </c>
      <c r="E53" s="58">
        <v>500</v>
      </c>
      <c r="F53" s="59">
        <f t="shared" si="5"/>
        <v>1.541259377131166</v>
      </c>
      <c r="G53" s="59">
        <f t="shared" si="6"/>
        <v>2.359882005899705</v>
      </c>
      <c r="H53" s="59">
        <f t="shared" si="7"/>
        <v>1.5748031496062991</v>
      </c>
      <c r="I53" s="59">
        <f t="shared" si="8"/>
        <v>2.3012719976143385</v>
      </c>
      <c r="J53" s="59">
        <f t="shared" si="9"/>
        <v>0.63485861762835338</v>
      </c>
    </row>
    <row r="54" spans="1:10" x14ac:dyDescent="0.25">
      <c r="A54" s="56" t="s">
        <v>136</v>
      </c>
      <c r="B54" s="57">
        <v>287.69899999999996</v>
      </c>
      <c r="C54" s="58">
        <v>229</v>
      </c>
      <c r="D54" s="56">
        <v>13</v>
      </c>
      <c r="E54" s="58">
        <v>402</v>
      </c>
      <c r="F54" s="59">
        <f t="shared" si="5"/>
        <v>0.79597078891480344</v>
      </c>
      <c r="G54" s="59">
        <f t="shared" si="6"/>
        <v>5.6768558951965069</v>
      </c>
      <c r="H54" s="59">
        <f t="shared" si="7"/>
        <v>3.132530120481928</v>
      </c>
      <c r="I54" s="59">
        <f t="shared" si="8"/>
        <v>1.1884730854699894</v>
      </c>
      <c r="J54" s="59">
        <f t="shared" si="9"/>
        <v>1.5271953754848</v>
      </c>
    </row>
    <row r="55" spans="1:10" x14ac:dyDescent="0.25">
      <c r="A55" s="56" t="s">
        <v>137</v>
      </c>
      <c r="B55" s="57">
        <v>138.21499999999997</v>
      </c>
      <c r="C55" s="58">
        <v>210</v>
      </c>
      <c r="D55" s="56">
        <v>5</v>
      </c>
      <c r="E55" s="58">
        <v>326</v>
      </c>
      <c r="F55" s="59">
        <f t="shared" si="5"/>
        <v>1.5193719929095977</v>
      </c>
      <c r="G55" s="59">
        <f t="shared" si="6"/>
        <v>2.3809523809523809</v>
      </c>
      <c r="H55" s="59">
        <f t="shared" si="7"/>
        <v>1.5105740181268883</v>
      </c>
      <c r="I55" s="59">
        <f t="shared" si="8"/>
        <v>2.2685916939889519</v>
      </c>
      <c r="J55" s="59">
        <f t="shared" si="9"/>
        <v>0.64052699814289227</v>
      </c>
    </row>
    <row r="56" spans="1:10" x14ac:dyDescent="0.25">
      <c r="A56" s="56" t="s">
        <v>138</v>
      </c>
      <c r="B56" s="57">
        <v>166.09799999999998</v>
      </c>
      <c r="C56" s="58">
        <v>165</v>
      </c>
      <c r="D56" s="56">
        <v>4</v>
      </c>
      <c r="E56" s="58">
        <v>294</v>
      </c>
      <c r="F56" s="59">
        <f t="shared" si="5"/>
        <v>0.99338944478560853</v>
      </c>
      <c r="G56" s="59">
        <f t="shared" si="6"/>
        <v>2.4242424242424243</v>
      </c>
      <c r="H56" s="59">
        <f t="shared" si="7"/>
        <v>1.3422818791946309</v>
      </c>
      <c r="I56" s="59">
        <f t="shared" si="8"/>
        <v>1.4832411376895878</v>
      </c>
      <c r="J56" s="59">
        <f t="shared" si="9"/>
        <v>0.65217294356367217</v>
      </c>
    </row>
    <row r="57" spans="1:10" x14ac:dyDescent="0.25">
      <c r="A57" s="56" t="s">
        <v>139</v>
      </c>
      <c r="B57" s="57">
        <v>371.15300000000002</v>
      </c>
      <c r="C57" s="58">
        <v>287</v>
      </c>
      <c r="D57" s="56">
        <v>11</v>
      </c>
      <c r="E57" s="58">
        <v>458</v>
      </c>
      <c r="F57" s="59">
        <f t="shared" si="5"/>
        <v>0.77326601159090724</v>
      </c>
      <c r="G57" s="59">
        <f t="shared" si="6"/>
        <v>3.8327526132404177</v>
      </c>
      <c r="H57" s="59">
        <f t="shared" si="7"/>
        <v>2.3454157782515992</v>
      </c>
      <c r="I57" s="59">
        <f t="shared" si="8"/>
        <v>1.1545723228580487</v>
      </c>
      <c r="J57" s="59">
        <f t="shared" si="9"/>
        <v>1.0310922409129484</v>
      </c>
    </row>
    <row r="58" spans="1:10" x14ac:dyDescent="0.25">
      <c r="A58" s="56" t="s">
        <v>140</v>
      </c>
      <c r="B58" s="57">
        <v>479.7639999999999</v>
      </c>
      <c r="C58" s="58">
        <v>1575</v>
      </c>
      <c r="D58" s="56">
        <v>18</v>
      </c>
      <c r="E58" s="58">
        <v>2422</v>
      </c>
      <c r="F58" s="59">
        <f t="shared" si="5"/>
        <v>3.2828640748367954</v>
      </c>
      <c r="G58" s="59">
        <f t="shared" si="6"/>
        <v>1.1428571428571428</v>
      </c>
      <c r="H58" s="59">
        <f t="shared" si="7"/>
        <v>0.73770491803278693</v>
      </c>
      <c r="I58" s="59">
        <f t="shared" si="8"/>
        <v>4.901681883978628</v>
      </c>
      <c r="J58" s="59">
        <f t="shared" si="9"/>
        <v>0.30745295910858828</v>
      </c>
    </row>
    <row r="59" spans="1:10" x14ac:dyDescent="0.25">
      <c r="A59" s="56" t="s">
        <v>141</v>
      </c>
      <c r="B59" s="57">
        <v>81.399999999999977</v>
      </c>
      <c r="C59" s="58">
        <v>382</v>
      </c>
      <c r="D59" s="56">
        <v>6</v>
      </c>
      <c r="E59" s="58">
        <v>595</v>
      </c>
      <c r="F59" s="59">
        <f t="shared" si="5"/>
        <v>4.6928746928746943</v>
      </c>
      <c r="G59" s="59">
        <f t="shared" si="6"/>
        <v>1.5706806282722512</v>
      </c>
      <c r="H59" s="59">
        <f t="shared" si="7"/>
        <v>0.99833610648918469</v>
      </c>
      <c r="I59" s="59">
        <f t="shared" si="8"/>
        <v>7.0069848587895702</v>
      </c>
      <c r="J59" s="59">
        <f t="shared" si="9"/>
        <v>0.42254660610473516</v>
      </c>
    </row>
    <row r="60" spans="1:10" x14ac:dyDescent="0.25">
      <c r="A60" s="56" t="s">
        <v>142</v>
      </c>
      <c r="B60" s="57">
        <v>489.28500000000003</v>
      </c>
      <c r="C60" s="58">
        <v>417</v>
      </c>
      <c r="D60" s="56">
        <v>14</v>
      </c>
      <c r="E60" s="58">
        <v>681</v>
      </c>
      <c r="F60" s="59">
        <f t="shared" si="5"/>
        <v>0.85226401790367567</v>
      </c>
      <c r="G60" s="59">
        <f t="shared" si="6"/>
        <v>3.3573141486810552</v>
      </c>
      <c r="H60" s="59">
        <f t="shared" si="7"/>
        <v>2.014388489208633</v>
      </c>
      <c r="I60" s="59">
        <f t="shared" si="8"/>
        <v>1.27252514928842</v>
      </c>
      <c r="J60" s="59">
        <f t="shared" si="9"/>
        <v>0.90318914846048115</v>
      </c>
    </row>
    <row r="61" spans="1:10" x14ac:dyDescent="0.25">
      <c r="A61" s="56" t="s">
        <v>143</v>
      </c>
      <c r="B61" s="57">
        <v>329.61600000000004</v>
      </c>
      <c r="C61" s="58">
        <v>231</v>
      </c>
      <c r="D61" s="56">
        <v>8</v>
      </c>
      <c r="E61" s="58">
        <v>445</v>
      </c>
      <c r="F61" s="59">
        <f t="shared" si="5"/>
        <v>0.7008154943934759</v>
      </c>
      <c r="G61" s="59">
        <f t="shared" si="6"/>
        <v>3.4632034632034632</v>
      </c>
      <c r="H61" s="59">
        <f t="shared" si="7"/>
        <v>1.7660044150110374</v>
      </c>
      <c r="I61" s="59">
        <f t="shared" si="8"/>
        <v>1.0463956272849351</v>
      </c>
      <c r="J61" s="59">
        <f t="shared" si="9"/>
        <v>0.9316756336623887</v>
      </c>
    </row>
    <row r="62" spans="1:10" x14ac:dyDescent="0.25">
      <c r="A62" s="56" t="s">
        <v>144</v>
      </c>
      <c r="B62" s="57">
        <v>345.72900000000004</v>
      </c>
      <c r="C62" s="58">
        <v>541</v>
      </c>
      <c r="D62" s="56">
        <v>13</v>
      </c>
      <c r="E62" s="58">
        <v>861</v>
      </c>
      <c r="F62" s="59">
        <f t="shared" si="5"/>
        <v>1.5648094316646852</v>
      </c>
      <c r="G62" s="59">
        <f t="shared" si="6"/>
        <v>2.4029574861367835</v>
      </c>
      <c r="H62" s="59">
        <f t="shared" si="7"/>
        <v>1.4874141876430207</v>
      </c>
      <c r="I62" s="59">
        <f t="shared" si="8"/>
        <v>2.3364348532922419</v>
      </c>
      <c r="J62" s="59">
        <f t="shared" si="9"/>
        <v>0.64644684100927752</v>
      </c>
    </row>
    <row r="63" spans="1:10" s="55" customFormat="1" x14ac:dyDescent="0.25">
      <c r="A63" s="51" t="s">
        <v>11</v>
      </c>
      <c r="B63" s="52">
        <v>1540.4150000000002</v>
      </c>
      <c r="C63" s="53">
        <v>1234</v>
      </c>
      <c r="D63" s="51">
        <v>30</v>
      </c>
      <c r="E63" s="53">
        <v>1969</v>
      </c>
      <c r="F63" s="54">
        <f t="shared" si="5"/>
        <v>0.801082825082851</v>
      </c>
      <c r="G63" s="54">
        <f t="shared" si="6"/>
        <v>2.4311183144246353</v>
      </c>
      <c r="H63" s="54">
        <f t="shared" si="7"/>
        <v>1.5007503751875939</v>
      </c>
      <c r="I63" s="54">
        <f t="shared" si="8"/>
        <v>1.1961059251197419</v>
      </c>
      <c r="J63" s="54">
        <f t="shared" si="9"/>
        <v>0.65402270474882029</v>
      </c>
    </row>
    <row r="64" spans="1:10" x14ac:dyDescent="0.25">
      <c r="A64" s="56" t="s">
        <v>145</v>
      </c>
      <c r="B64" s="57">
        <v>321.60599999999999</v>
      </c>
      <c r="C64" s="58">
        <v>313</v>
      </c>
      <c r="D64" s="56">
        <v>8</v>
      </c>
      <c r="E64" s="58">
        <v>528</v>
      </c>
      <c r="F64" s="59">
        <f t="shared" si="5"/>
        <v>0.97324054899473267</v>
      </c>
      <c r="G64" s="59">
        <f t="shared" si="6"/>
        <v>2.5559105431309903</v>
      </c>
      <c r="H64" s="59">
        <f t="shared" si="7"/>
        <v>1.4925373134328357</v>
      </c>
      <c r="I64" s="59">
        <f t="shared" si="8"/>
        <v>1.4531565910166588</v>
      </c>
      <c r="J64" s="59">
        <f t="shared" si="9"/>
        <v>0.68759447723965428</v>
      </c>
    </row>
    <row r="65" spans="1:10" x14ac:dyDescent="0.25">
      <c r="A65" s="56" t="s">
        <v>146</v>
      </c>
      <c r="B65" s="57">
        <v>223.64400000000003</v>
      </c>
      <c r="C65" s="58">
        <v>190</v>
      </c>
      <c r="D65" s="56">
        <v>2</v>
      </c>
      <c r="E65" s="58">
        <v>305</v>
      </c>
      <c r="F65" s="59">
        <f t="shared" si="5"/>
        <v>0.84956448641591087</v>
      </c>
      <c r="G65" s="59">
        <f t="shared" si="6"/>
        <v>1.0526315789473684</v>
      </c>
      <c r="H65" s="59">
        <f t="shared" si="7"/>
        <v>0.65146579804560267</v>
      </c>
      <c r="I65" s="59">
        <f t="shared" si="8"/>
        <v>1.2684944479595919</v>
      </c>
      <c r="J65" s="59">
        <f t="shared" si="9"/>
        <v>0.28318035707369971</v>
      </c>
    </row>
    <row r="66" spans="1:10" x14ac:dyDescent="0.25">
      <c r="A66" s="56" t="s">
        <v>147</v>
      </c>
      <c r="B66" s="57">
        <v>144.81899999999996</v>
      </c>
      <c r="C66" s="58">
        <v>115</v>
      </c>
      <c r="D66" s="56">
        <v>4</v>
      </c>
      <c r="E66" s="58">
        <v>183</v>
      </c>
      <c r="F66" s="59">
        <f t="shared" si="5"/>
        <v>0.79409469751897221</v>
      </c>
      <c r="G66" s="59">
        <f t="shared" si="6"/>
        <v>3.4782608695652173</v>
      </c>
      <c r="H66" s="59">
        <f t="shared" si="7"/>
        <v>2.1390374331550799</v>
      </c>
      <c r="I66" s="59">
        <f t="shared" si="8"/>
        <v>1.1856718719570323</v>
      </c>
      <c r="J66" s="59">
        <f t="shared" si="9"/>
        <v>0.93572639728700779</v>
      </c>
    </row>
    <row r="67" spans="1:10" x14ac:dyDescent="0.25">
      <c r="A67" s="56" t="s">
        <v>148</v>
      </c>
      <c r="B67" s="57">
        <v>476.30000000000013</v>
      </c>
      <c r="C67" s="58">
        <v>312</v>
      </c>
      <c r="D67" s="56">
        <v>7</v>
      </c>
      <c r="E67" s="58">
        <v>517</v>
      </c>
      <c r="F67" s="59">
        <f t="shared" si="5"/>
        <v>0.65504933865210979</v>
      </c>
      <c r="G67" s="59">
        <f t="shared" si="6"/>
        <v>2.2435897435897436</v>
      </c>
      <c r="H67" s="59">
        <f t="shared" si="7"/>
        <v>1.3358778625954197</v>
      </c>
      <c r="I67" s="59">
        <f t="shared" si="8"/>
        <v>0.97806165689112534</v>
      </c>
      <c r="J67" s="59">
        <f t="shared" si="9"/>
        <v>0.60357351748080235</v>
      </c>
    </row>
    <row r="68" spans="1:10" x14ac:dyDescent="0.25">
      <c r="A68" s="56" t="s">
        <v>149</v>
      </c>
      <c r="B68" s="57">
        <v>374.04600000000005</v>
      </c>
      <c r="C68" s="58">
        <v>304</v>
      </c>
      <c r="D68" s="56">
        <v>9</v>
      </c>
      <c r="E68" s="58">
        <v>436</v>
      </c>
      <c r="F68" s="59">
        <f t="shared" ref="F68:F99" si="10">C68/B68</f>
        <v>0.81273426263079929</v>
      </c>
      <c r="G68" s="59">
        <f t="shared" ref="G68:G99" si="11">D68/C68*100</f>
        <v>2.9605263157894735</v>
      </c>
      <c r="H68" s="59">
        <f t="shared" ref="H68:H99" si="12">D68/(D68+E68)*100</f>
        <v>2.0224719101123596</v>
      </c>
      <c r="I68" s="59">
        <f t="shared" ref="I68:I99" si="13">F68/$F$131</f>
        <v>1.2135028197365028</v>
      </c>
      <c r="J68" s="59">
        <f t="shared" ref="J68:J99" si="14">G68/$G$131</f>
        <v>0.79644475426978045</v>
      </c>
    </row>
    <row r="69" spans="1:10" s="55" customFormat="1" x14ac:dyDescent="0.25">
      <c r="A69" s="51" t="s">
        <v>10</v>
      </c>
      <c r="B69" s="52">
        <v>1011.2159999999999</v>
      </c>
      <c r="C69" s="53">
        <v>182</v>
      </c>
      <c r="D69" s="51">
        <v>18</v>
      </c>
      <c r="E69" s="53">
        <v>320</v>
      </c>
      <c r="F69" s="54">
        <f t="shared" si="10"/>
        <v>0.1799813294093448</v>
      </c>
      <c r="G69" s="54">
        <f t="shared" si="11"/>
        <v>9.8901098901098905</v>
      </c>
      <c r="H69" s="54">
        <f t="shared" si="12"/>
        <v>5.3254437869822491</v>
      </c>
      <c r="I69" s="54">
        <f t="shared" si="13"/>
        <v>0.26873218071449806</v>
      </c>
      <c r="J69" s="54">
        <f t="shared" si="14"/>
        <v>2.6606506076704757</v>
      </c>
    </row>
    <row r="70" spans="1:10" x14ac:dyDescent="0.25">
      <c r="A70" s="56" t="s">
        <v>150</v>
      </c>
      <c r="B70" s="57">
        <v>664.59699999999998</v>
      </c>
      <c r="C70" s="58">
        <v>111</v>
      </c>
      <c r="D70" s="56">
        <v>11</v>
      </c>
      <c r="E70" s="58">
        <v>188</v>
      </c>
      <c r="F70" s="59">
        <f t="shared" si="10"/>
        <v>0.16701850896106965</v>
      </c>
      <c r="G70" s="59">
        <f t="shared" si="11"/>
        <v>9.9099099099099099</v>
      </c>
      <c r="H70" s="59">
        <f t="shared" si="12"/>
        <v>5.5276381909547743</v>
      </c>
      <c r="I70" s="59">
        <f t="shared" si="13"/>
        <v>0.24937724529587679</v>
      </c>
      <c r="J70" s="59">
        <f t="shared" si="14"/>
        <v>2.6659772355136595</v>
      </c>
    </row>
    <row r="71" spans="1:10" x14ac:dyDescent="0.25">
      <c r="A71" s="56" t="s">
        <v>151</v>
      </c>
      <c r="B71" s="57">
        <v>346.61899999999997</v>
      </c>
      <c r="C71" s="58">
        <v>71</v>
      </c>
      <c r="D71" s="56">
        <v>7</v>
      </c>
      <c r="E71" s="58">
        <v>132</v>
      </c>
      <c r="F71" s="59">
        <f t="shared" si="10"/>
        <v>0.20483585723806255</v>
      </c>
      <c r="G71" s="59">
        <f t="shared" si="11"/>
        <v>9.8591549295774641</v>
      </c>
      <c r="H71" s="59">
        <f t="shared" si="12"/>
        <v>5.0359712230215825</v>
      </c>
      <c r="I71" s="59">
        <f t="shared" si="13"/>
        <v>0.30584276038384517</v>
      </c>
      <c r="J71" s="59">
        <f t="shared" si="14"/>
        <v>2.6523230627325396</v>
      </c>
    </row>
    <row r="72" spans="1:10" s="55" customFormat="1" x14ac:dyDescent="0.25">
      <c r="A72" s="51" t="s">
        <v>9</v>
      </c>
      <c r="B72" s="52">
        <v>3972.5499999999997</v>
      </c>
      <c r="C72" s="53">
        <v>2455</v>
      </c>
      <c r="D72" s="51">
        <v>106</v>
      </c>
      <c r="E72" s="53">
        <v>4001</v>
      </c>
      <c r="F72" s="54">
        <f t="shared" si="10"/>
        <v>0.61799096298347411</v>
      </c>
      <c r="G72" s="54">
        <f t="shared" si="11"/>
        <v>4.3177189409368637</v>
      </c>
      <c r="H72" s="54">
        <f t="shared" si="12"/>
        <v>2.5809593377160942</v>
      </c>
      <c r="I72" s="54">
        <f t="shared" si="13"/>
        <v>0.92272937248222664</v>
      </c>
      <c r="J72" s="54">
        <f t="shared" si="14"/>
        <v>1.1615585318664587</v>
      </c>
    </row>
    <row r="73" spans="1:10" x14ac:dyDescent="0.25">
      <c r="A73" s="56" t="s">
        <v>152</v>
      </c>
      <c r="B73" s="57">
        <v>581.10699999999986</v>
      </c>
      <c r="C73" s="58">
        <v>415</v>
      </c>
      <c r="D73" s="56">
        <v>13</v>
      </c>
      <c r="E73" s="58">
        <v>673</v>
      </c>
      <c r="F73" s="59">
        <f t="shared" si="10"/>
        <v>0.71415419191302132</v>
      </c>
      <c r="G73" s="59">
        <f t="shared" si="11"/>
        <v>3.132530120481928</v>
      </c>
      <c r="H73" s="59">
        <f t="shared" si="12"/>
        <v>1.8950437317784257</v>
      </c>
      <c r="I73" s="59">
        <f t="shared" si="13"/>
        <v>1.0663117890561704</v>
      </c>
      <c r="J73" s="59">
        <f t="shared" si="14"/>
        <v>0.84271744815908245</v>
      </c>
    </row>
    <row r="74" spans="1:10" x14ac:dyDescent="0.25">
      <c r="A74" s="56" t="s">
        <v>153</v>
      </c>
      <c r="B74" s="57">
        <v>236.93699999999995</v>
      </c>
      <c r="C74" s="58">
        <v>138</v>
      </c>
      <c r="D74" s="56">
        <v>11</v>
      </c>
      <c r="E74" s="58">
        <v>219</v>
      </c>
      <c r="F74" s="59">
        <f t="shared" si="10"/>
        <v>0.5824333050557744</v>
      </c>
      <c r="G74" s="59">
        <f t="shared" si="11"/>
        <v>7.9710144927536222</v>
      </c>
      <c r="H74" s="59">
        <f t="shared" si="12"/>
        <v>4.7826086956521738</v>
      </c>
      <c r="I74" s="59">
        <f t="shared" si="13"/>
        <v>0.86963782689041602</v>
      </c>
      <c r="J74" s="59">
        <f t="shared" si="14"/>
        <v>2.1443729937827261</v>
      </c>
    </row>
    <row r="75" spans="1:10" x14ac:dyDescent="0.25">
      <c r="A75" s="56" t="s">
        <v>154</v>
      </c>
      <c r="B75" s="57">
        <v>175.60400000000001</v>
      </c>
      <c r="C75" s="58">
        <v>74</v>
      </c>
      <c r="D75" s="56">
        <v>1</v>
      </c>
      <c r="E75" s="58">
        <v>97</v>
      </c>
      <c r="F75" s="59">
        <f t="shared" si="10"/>
        <v>0.42140270153299464</v>
      </c>
      <c r="G75" s="59">
        <f t="shared" si="11"/>
        <v>1.3513513513513513</v>
      </c>
      <c r="H75" s="59">
        <f t="shared" si="12"/>
        <v>1.0204081632653061</v>
      </c>
      <c r="I75" s="59">
        <f t="shared" si="13"/>
        <v>0.62920119166573196</v>
      </c>
      <c r="J75" s="59">
        <f t="shared" si="14"/>
        <v>0.36354235029731724</v>
      </c>
    </row>
    <row r="76" spans="1:10" x14ac:dyDescent="0.25">
      <c r="A76" s="56" t="s">
        <v>155</v>
      </c>
      <c r="B76" s="57">
        <v>912.37299999999993</v>
      </c>
      <c r="C76" s="58">
        <v>431</v>
      </c>
      <c r="D76" s="56">
        <v>35</v>
      </c>
      <c r="E76" s="58">
        <v>727</v>
      </c>
      <c r="F76" s="59">
        <f t="shared" si="10"/>
        <v>0.47239451408579608</v>
      </c>
      <c r="G76" s="59">
        <f t="shared" si="11"/>
        <v>8.1206496519721583</v>
      </c>
      <c r="H76" s="59">
        <f t="shared" si="12"/>
        <v>4.5931758530183728</v>
      </c>
      <c r="I76" s="59">
        <f t="shared" si="13"/>
        <v>0.7053376499909908</v>
      </c>
      <c r="J76" s="59">
        <f t="shared" si="14"/>
        <v>2.1846280447100965</v>
      </c>
    </row>
    <row r="77" spans="1:10" x14ac:dyDescent="0.25">
      <c r="A77" s="56" t="s">
        <v>156</v>
      </c>
      <c r="B77" s="57">
        <v>365.76000000000005</v>
      </c>
      <c r="C77" s="58">
        <v>338</v>
      </c>
      <c r="D77" s="56">
        <v>11</v>
      </c>
      <c r="E77" s="58">
        <v>533</v>
      </c>
      <c r="F77" s="59">
        <f t="shared" si="10"/>
        <v>0.92410323709536291</v>
      </c>
      <c r="G77" s="59">
        <f t="shared" si="11"/>
        <v>3.2544378698224854</v>
      </c>
      <c r="H77" s="59">
        <f t="shared" si="12"/>
        <v>2.0220588235294117</v>
      </c>
      <c r="I77" s="59">
        <f t="shared" si="13"/>
        <v>1.3797891088200278</v>
      </c>
      <c r="J77" s="59">
        <f t="shared" si="14"/>
        <v>0.87551323414797699</v>
      </c>
    </row>
    <row r="78" spans="1:10" x14ac:dyDescent="0.25">
      <c r="A78" s="56" t="s">
        <v>157</v>
      </c>
      <c r="B78" s="57">
        <v>1077.951</v>
      </c>
      <c r="C78" s="58">
        <v>814</v>
      </c>
      <c r="D78" s="56">
        <v>25</v>
      </c>
      <c r="E78" s="58">
        <v>1364</v>
      </c>
      <c r="F78" s="59">
        <f t="shared" si="10"/>
        <v>0.75513636519656269</v>
      </c>
      <c r="G78" s="59">
        <f t="shared" si="11"/>
        <v>3.0712530712530715</v>
      </c>
      <c r="H78" s="59">
        <f t="shared" si="12"/>
        <v>1.7998560115190785</v>
      </c>
      <c r="I78" s="59">
        <f t="shared" si="13"/>
        <v>1.1275027405456846</v>
      </c>
      <c r="J78" s="59">
        <f t="shared" si="14"/>
        <v>0.82623261431208461</v>
      </c>
    </row>
    <row r="79" spans="1:10" x14ac:dyDescent="0.25">
      <c r="A79" s="56" t="s">
        <v>158</v>
      </c>
      <c r="B79" s="57">
        <v>262.84800000000001</v>
      </c>
      <c r="C79" s="58">
        <v>124</v>
      </c>
      <c r="D79" s="56">
        <v>5</v>
      </c>
      <c r="E79" s="58">
        <v>184</v>
      </c>
      <c r="F79" s="59">
        <f t="shared" si="10"/>
        <v>0.47175553932310688</v>
      </c>
      <c r="G79" s="59">
        <f t="shared" si="11"/>
        <v>4.032258064516129</v>
      </c>
      <c r="H79" s="59">
        <f t="shared" si="12"/>
        <v>2.6455026455026456</v>
      </c>
      <c r="I79" s="59">
        <f t="shared" si="13"/>
        <v>0.70438358946725466</v>
      </c>
      <c r="J79" s="59">
        <f t="shared" si="14"/>
        <v>1.0847634645968336</v>
      </c>
    </row>
    <row r="80" spans="1:10" x14ac:dyDescent="0.25">
      <c r="A80" s="56" t="s">
        <v>159</v>
      </c>
      <c r="B80" s="57">
        <v>359.96999999999997</v>
      </c>
      <c r="C80" s="58">
        <v>121</v>
      </c>
      <c r="D80" s="56">
        <v>5</v>
      </c>
      <c r="E80" s="58">
        <v>204</v>
      </c>
      <c r="F80" s="59">
        <f t="shared" si="10"/>
        <v>0.33613912270466983</v>
      </c>
      <c r="G80" s="59">
        <f t="shared" si="11"/>
        <v>4.1322314049586781</v>
      </c>
      <c r="H80" s="59">
        <f t="shared" si="12"/>
        <v>2.3923444976076556</v>
      </c>
      <c r="I80" s="59">
        <f t="shared" si="13"/>
        <v>0.50189316727646127</v>
      </c>
      <c r="J80" s="59">
        <f t="shared" si="14"/>
        <v>1.1116584265289866</v>
      </c>
    </row>
    <row r="81" spans="1:10" s="55" customFormat="1" x14ac:dyDescent="0.25">
      <c r="A81" s="51" t="s">
        <v>8</v>
      </c>
      <c r="B81" s="52">
        <v>3315.3530000000005</v>
      </c>
      <c r="C81" s="53">
        <v>1623</v>
      </c>
      <c r="D81" s="51">
        <v>104</v>
      </c>
      <c r="E81" s="53">
        <v>3091</v>
      </c>
      <c r="F81" s="54">
        <f t="shared" si="10"/>
        <v>0.48954063111831525</v>
      </c>
      <c r="G81" s="54">
        <f t="shared" si="11"/>
        <v>6.4078866296980896</v>
      </c>
      <c r="H81" s="54">
        <f t="shared" si="12"/>
        <v>3.2550860719874808</v>
      </c>
      <c r="I81" s="54">
        <f t="shared" si="13"/>
        <v>0.73093871336826588</v>
      </c>
      <c r="J81" s="54">
        <f t="shared" si="14"/>
        <v>1.7238582426914069</v>
      </c>
    </row>
    <row r="82" spans="1:10" x14ac:dyDescent="0.25">
      <c r="A82" s="56" t="s">
        <v>160</v>
      </c>
      <c r="B82" s="57">
        <v>637.72499999999991</v>
      </c>
      <c r="C82" s="58">
        <v>578</v>
      </c>
      <c r="D82" s="56">
        <v>14</v>
      </c>
      <c r="E82" s="58">
        <v>1103</v>
      </c>
      <c r="F82" s="59">
        <f t="shared" si="10"/>
        <v>0.9063467795679957</v>
      </c>
      <c r="G82" s="59">
        <f t="shared" si="11"/>
        <v>2.422145328719723</v>
      </c>
      <c r="H82" s="59">
        <f t="shared" si="12"/>
        <v>1.2533572068039391</v>
      </c>
      <c r="I82" s="59">
        <f t="shared" si="13"/>
        <v>1.3532767390717131</v>
      </c>
      <c r="J82" s="59">
        <f t="shared" si="14"/>
        <v>0.65160878011768275</v>
      </c>
    </row>
    <row r="83" spans="1:10" x14ac:dyDescent="0.25">
      <c r="A83" s="56" t="s">
        <v>161</v>
      </c>
      <c r="B83" s="57">
        <v>344.35999999999996</v>
      </c>
      <c r="C83" s="58">
        <v>169</v>
      </c>
      <c r="D83" s="56">
        <v>14</v>
      </c>
      <c r="E83" s="58">
        <v>309</v>
      </c>
      <c r="F83" s="59">
        <f t="shared" si="10"/>
        <v>0.49076547798815201</v>
      </c>
      <c r="G83" s="59">
        <f t="shared" si="11"/>
        <v>8.2840236686390547</v>
      </c>
      <c r="H83" s="59">
        <f t="shared" si="12"/>
        <v>4.3343653250773997</v>
      </c>
      <c r="I83" s="59">
        <f t="shared" si="13"/>
        <v>0.7327675462336124</v>
      </c>
      <c r="J83" s="59">
        <f t="shared" si="14"/>
        <v>2.228579141467578</v>
      </c>
    </row>
    <row r="84" spans="1:10" x14ac:dyDescent="0.25">
      <c r="A84" s="56" t="s">
        <v>162</v>
      </c>
      <c r="B84" s="57">
        <v>279.87000000000006</v>
      </c>
      <c r="C84" s="58">
        <v>147</v>
      </c>
      <c r="D84" s="56">
        <v>10</v>
      </c>
      <c r="E84" s="58">
        <v>260</v>
      </c>
      <c r="F84" s="59">
        <f t="shared" si="10"/>
        <v>0.52524386322221017</v>
      </c>
      <c r="G84" s="59">
        <f t="shared" si="11"/>
        <v>6.8027210884353746</v>
      </c>
      <c r="H84" s="59">
        <f t="shared" si="12"/>
        <v>3.7037037037037033</v>
      </c>
      <c r="I84" s="59">
        <f t="shared" si="13"/>
        <v>0.78424761742694105</v>
      </c>
      <c r="J84" s="59">
        <f t="shared" si="14"/>
        <v>1.8300771375511209</v>
      </c>
    </row>
    <row r="85" spans="1:10" x14ac:dyDescent="0.25">
      <c r="A85" s="56" t="s">
        <v>163</v>
      </c>
      <c r="B85" s="57">
        <v>1181.1400000000001</v>
      </c>
      <c r="C85" s="58">
        <v>298</v>
      </c>
      <c r="D85" s="56">
        <v>44</v>
      </c>
      <c r="E85" s="58">
        <v>588</v>
      </c>
      <c r="F85" s="59">
        <f t="shared" si="10"/>
        <v>0.25229862675042752</v>
      </c>
      <c r="G85" s="59">
        <f t="shared" si="11"/>
        <v>14.76510067114094</v>
      </c>
      <c r="H85" s="59">
        <f t="shared" si="12"/>
        <v>6.962025316455696</v>
      </c>
      <c r="I85" s="59">
        <f t="shared" si="13"/>
        <v>0.37670996419696023</v>
      </c>
      <c r="J85" s="59">
        <f t="shared" si="14"/>
        <v>3.9721271562686744</v>
      </c>
    </row>
    <row r="86" spans="1:10" x14ac:dyDescent="0.25">
      <c r="A86" s="56" t="s">
        <v>164</v>
      </c>
      <c r="B86" s="57">
        <v>526.505</v>
      </c>
      <c r="C86" s="58">
        <v>235</v>
      </c>
      <c r="D86" s="56">
        <v>12</v>
      </c>
      <c r="E86" s="58">
        <v>432</v>
      </c>
      <c r="F86" s="59">
        <f t="shared" si="10"/>
        <v>0.44633954093503386</v>
      </c>
      <c r="G86" s="59">
        <f t="shared" si="11"/>
        <v>5.1063829787234036</v>
      </c>
      <c r="H86" s="59">
        <f t="shared" si="12"/>
        <v>2.7027027027027026</v>
      </c>
      <c r="I86" s="59">
        <f t="shared" si="13"/>
        <v>0.66643467168629511</v>
      </c>
      <c r="J86" s="59">
        <f t="shared" si="14"/>
        <v>1.373725987506458</v>
      </c>
    </row>
    <row r="87" spans="1:10" x14ac:dyDescent="0.25">
      <c r="A87" s="56" t="s">
        <v>165</v>
      </c>
      <c r="B87" s="57">
        <v>345.75299999999999</v>
      </c>
      <c r="C87" s="58">
        <v>196</v>
      </c>
      <c r="D87" s="56">
        <v>10</v>
      </c>
      <c r="E87" s="58">
        <v>399</v>
      </c>
      <c r="F87" s="59">
        <f t="shared" si="10"/>
        <v>0.5668786677194414</v>
      </c>
      <c r="G87" s="59">
        <f t="shared" si="11"/>
        <v>5.1020408163265305</v>
      </c>
      <c r="H87" s="59">
        <f t="shared" si="12"/>
        <v>2.4449877750611249</v>
      </c>
      <c r="I87" s="59">
        <f t="shared" si="13"/>
        <v>0.84641302004331831</v>
      </c>
      <c r="J87" s="59">
        <f t="shared" si="14"/>
        <v>1.3725578531633404</v>
      </c>
    </row>
    <row r="88" spans="1:10" s="55" customFormat="1" x14ac:dyDescent="0.25">
      <c r="A88" s="51" t="s">
        <v>7</v>
      </c>
      <c r="B88" s="52">
        <v>3095.1050000000005</v>
      </c>
      <c r="C88" s="53">
        <v>777</v>
      </c>
      <c r="D88" s="51">
        <v>37</v>
      </c>
      <c r="E88" s="53">
        <v>1280</v>
      </c>
      <c r="F88" s="54">
        <f t="shared" si="10"/>
        <v>0.25104156401802197</v>
      </c>
      <c r="G88" s="54">
        <f t="shared" si="11"/>
        <v>4.7619047619047619</v>
      </c>
      <c r="H88" s="54">
        <f t="shared" si="12"/>
        <v>2.809415337889142</v>
      </c>
      <c r="I88" s="54">
        <f t="shared" si="13"/>
        <v>0.37483302945887992</v>
      </c>
      <c r="J88" s="54">
        <f t="shared" si="14"/>
        <v>1.2810539962857845</v>
      </c>
    </row>
    <row r="89" spans="1:10" x14ac:dyDescent="0.25">
      <c r="A89" s="56" t="s">
        <v>166</v>
      </c>
      <c r="B89" s="57">
        <v>190.11200000000002</v>
      </c>
      <c r="C89" s="58">
        <v>211</v>
      </c>
      <c r="D89" s="56">
        <v>8</v>
      </c>
      <c r="E89" s="58">
        <v>350</v>
      </c>
      <c r="F89" s="59">
        <f t="shared" si="10"/>
        <v>1.1098720754081803</v>
      </c>
      <c r="G89" s="59">
        <f t="shared" si="11"/>
        <v>3.7914691943127963</v>
      </c>
      <c r="H89" s="59">
        <f t="shared" si="12"/>
        <v>2.2346368715083798</v>
      </c>
      <c r="I89" s="59">
        <f t="shared" si="13"/>
        <v>1.6571626852483972</v>
      </c>
      <c r="J89" s="59">
        <f t="shared" si="14"/>
        <v>1.0199861202654588</v>
      </c>
    </row>
    <row r="90" spans="1:10" x14ac:dyDescent="0.25">
      <c r="A90" s="56" t="s">
        <v>167</v>
      </c>
      <c r="B90" s="57">
        <v>770.53499999999997</v>
      </c>
      <c r="C90" s="58">
        <v>132</v>
      </c>
      <c r="D90" s="56">
        <v>11</v>
      </c>
      <c r="E90" s="58">
        <v>209</v>
      </c>
      <c r="F90" s="59">
        <f t="shared" si="10"/>
        <v>0.17130954466701709</v>
      </c>
      <c r="G90" s="59">
        <f t="shared" si="11"/>
        <v>8.3333333333333321</v>
      </c>
      <c r="H90" s="59">
        <f t="shared" si="12"/>
        <v>5</v>
      </c>
      <c r="I90" s="59">
        <f t="shared" si="13"/>
        <v>0.25578423976895553</v>
      </c>
      <c r="J90" s="59">
        <f t="shared" si="14"/>
        <v>2.2418444935001225</v>
      </c>
    </row>
    <row r="91" spans="1:10" x14ac:dyDescent="0.25">
      <c r="A91" s="56" t="s">
        <v>168</v>
      </c>
      <c r="B91" s="57">
        <v>303.40199999999999</v>
      </c>
      <c r="C91" s="58">
        <v>43</v>
      </c>
      <c r="D91" s="56">
        <v>2</v>
      </c>
      <c r="E91" s="58">
        <v>55</v>
      </c>
      <c r="F91" s="59">
        <f t="shared" si="10"/>
        <v>0.14172615869374625</v>
      </c>
      <c r="G91" s="59">
        <f t="shared" si="11"/>
        <v>4.6511627906976747</v>
      </c>
      <c r="H91" s="59">
        <f t="shared" si="12"/>
        <v>3.5087719298245612</v>
      </c>
      <c r="I91" s="59">
        <f t="shared" si="13"/>
        <v>0.21161294793770963</v>
      </c>
      <c r="J91" s="59">
        <f t="shared" si="14"/>
        <v>1.2512620428837895</v>
      </c>
    </row>
    <row r="92" spans="1:10" x14ac:dyDescent="0.25">
      <c r="A92" s="56" t="s">
        <v>169</v>
      </c>
      <c r="B92" s="57">
        <v>1065.8830000000003</v>
      </c>
      <c r="C92" s="58">
        <v>210</v>
      </c>
      <c r="D92" s="56">
        <v>5</v>
      </c>
      <c r="E92" s="58">
        <v>348</v>
      </c>
      <c r="F92" s="59">
        <f t="shared" si="10"/>
        <v>0.19701974794606908</v>
      </c>
      <c r="G92" s="59">
        <f t="shared" si="11"/>
        <v>2.3809523809523809</v>
      </c>
      <c r="H92" s="59">
        <f t="shared" si="12"/>
        <v>1.41643059490085</v>
      </c>
      <c r="I92" s="59">
        <f t="shared" si="13"/>
        <v>0.29417243823635691</v>
      </c>
      <c r="J92" s="59">
        <f t="shared" si="14"/>
        <v>0.64052699814289227</v>
      </c>
    </row>
    <row r="93" spans="1:10" x14ac:dyDescent="0.25">
      <c r="A93" s="56" t="s">
        <v>202</v>
      </c>
      <c r="B93" s="57">
        <v>765.173</v>
      </c>
      <c r="C93" s="58">
        <v>181</v>
      </c>
      <c r="D93" s="56">
        <v>11</v>
      </c>
      <c r="E93" s="58">
        <v>318</v>
      </c>
      <c r="F93" s="59">
        <f t="shared" si="10"/>
        <v>0.23654781337030972</v>
      </c>
      <c r="G93" s="59">
        <f t="shared" si="11"/>
        <v>6.0773480662983426</v>
      </c>
      <c r="H93" s="59">
        <f t="shared" si="12"/>
        <v>3.3434650455927049</v>
      </c>
      <c r="I93" s="59">
        <f t="shared" si="13"/>
        <v>0.35319224465595556</v>
      </c>
      <c r="J93" s="59">
        <f t="shared" si="14"/>
        <v>1.6349363157017471</v>
      </c>
    </row>
    <row r="94" spans="1:10" s="55" customFormat="1" x14ac:dyDescent="0.25">
      <c r="A94" s="51" t="s">
        <v>6</v>
      </c>
      <c r="B94" s="52">
        <v>4548.7020000000002</v>
      </c>
      <c r="C94" s="53">
        <v>1729</v>
      </c>
      <c r="D94" s="51">
        <v>75</v>
      </c>
      <c r="E94" s="53">
        <v>3092</v>
      </c>
      <c r="F94" s="54">
        <f t="shared" si="10"/>
        <v>0.3801084353294632</v>
      </c>
      <c r="G94" s="54">
        <f t="shared" si="11"/>
        <v>4.3377674956622325</v>
      </c>
      <c r="H94" s="54">
        <f t="shared" si="12"/>
        <v>2.3681717713924852</v>
      </c>
      <c r="I94" s="54">
        <f t="shared" si="13"/>
        <v>0.56754425066914094</v>
      </c>
      <c r="J94" s="54">
        <f t="shared" si="14"/>
        <v>1.1669520209081032</v>
      </c>
    </row>
    <row r="95" spans="1:10" x14ac:dyDescent="0.25">
      <c r="A95" s="56" t="s">
        <v>170</v>
      </c>
      <c r="B95" s="57">
        <v>576.33699999999999</v>
      </c>
      <c r="C95" s="58">
        <v>110</v>
      </c>
      <c r="D95" s="56">
        <v>8</v>
      </c>
      <c r="E95" s="58">
        <v>215</v>
      </c>
      <c r="F95" s="59">
        <f t="shared" si="10"/>
        <v>0.19086055554302431</v>
      </c>
      <c r="G95" s="59">
        <f t="shared" si="11"/>
        <v>7.2727272727272725</v>
      </c>
      <c r="H95" s="59">
        <f t="shared" si="12"/>
        <v>3.5874439461883409</v>
      </c>
      <c r="I95" s="59">
        <f t="shared" si="13"/>
        <v>0.28497607763972022</v>
      </c>
      <c r="J95" s="59">
        <f t="shared" si="14"/>
        <v>1.9565188306910162</v>
      </c>
    </row>
    <row r="96" spans="1:10" x14ac:dyDescent="0.25">
      <c r="A96" s="56" t="s">
        <v>171</v>
      </c>
      <c r="B96" s="57">
        <v>356.93499999999995</v>
      </c>
      <c r="C96" s="58">
        <v>85</v>
      </c>
      <c r="D96" s="56">
        <v>4</v>
      </c>
      <c r="E96" s="58">
        <v>175</v>
      </c>
      <c r="F96" s="59">
        <f t="shared" si="10"/>
        <v>0.23813859666325804</v>
      </c>
      <c r="G96" s="59">
        <f t="shared" si="11"/>
        <v>4.7058823529411766</v>
      </c>
      <c r="H96" s="59">
        <f t="shared" si="12"/>
        <v>2.2346368715083798</v>
      </c>
      <c r="I96" s="59">
        <f t="shared" si="13"/>
        <v>0.35556746137849626</v>
      </c>
      <c r="J96" s="59">
        <f t="shared" si="14"/>
        <v>1.2659827728000694</v>
      </c>
    </row>
    <row r="97" spans="1:10" x14ac:dyDescent="0.25">
      <c r="A97" s="56" t="s">
        <v>172</v>
      </c>
      <c r="B97" s="57">
        <v>591.49599999999998</v>
      </c>
      <c r="C97" s="58">
        <v>378</v>
      </c>
      <c r="D97" s="56">
        <v>23</v>
      </c>
      <c r="E97" s="58">
        <v>685</v>
      </c>
      <c r="F97" s="59">
        <f t="shared" si="10"/>
        <v>0.63905757604447033</v>
      </c>
      <c r="G97" s="59">
        <f t="shared" si="11"/>
        <v>6.0846560846560847</v>
      </c>
      <c r="H97" s="59">
        <f t="shared" si="12"/>
        <v>3.2485875706214689</v>
      </c>
      <c r="I97" s="59">
        <f t="shared" si="13"/>
        <v>0.95418417330367289</v>
      </c>
      <c r="J97" s="59">
        <f t="shared" si="14"/>
        <v>1.6369023285873914</v>
      </c>
    </row>
    <row r="98" spans="1:10" x14ac:dyDescent="0.25">
      <c r="A98" s="56" t="s">
        <v>173</v>
      </c>
      <c r="B98" s="57">
        <v>501.11599999999999</v>
      </c>
      <c r="C98" s="58">
        <v>91</v>
      </c>
      <c r="D98" s="56">
        <v>2</v>
      </c>
      <c r="E98" s="58">
        <v>179</v>
      </c>
      <c r="F98" s="59">
        <f t="shared" si="10"/>
        <v>0.18159468067273846</v>
      </c>
      <c r="G98" s="59">
        <f t="shared" si="11"/>
        <v>2.197802197802198</v>
      </c>
      <c r="H98" s="59">
        <f t="shared" si="12"/>
        <v>1.1049723756906076</v>
      </c>
      <c r="I98" s="59">
        <f t="shared" si="13"/>
        <v>0.27114109393173624</v>
      </c>
      <c r="J98" s="59">
        <f t="shared" si="14"/>
        <v>0.59125569059343908</v>
      </c>
    </row>
    <row r="99" spans="1:10" x14ac:dyDescent="0.25">
      <c r="A99" s="56" t="s">
        <v>174</v>
      </c>
      <c r="B99" s="57">
        <v>684.09400000000005</v>
      </c>
      <c r="C99" s="58">
        <v>356</v>
      </c>
      <c r="D99" s="56">
        <v>9</v>
      </c>
      <c r="E99" s="58">
        <v>575</v>
      </c>
      <c r="F99" s="59">
        <f t="shared" si="10"/>
        <v>0.52039631980400347</v>
      </c>
      <c r="G99" s="59">
        <f t="shared" si="11"/>
        <v>2.5280898876404492</v>
      </c>
      <c r="H99" s="59">
        <f t="shared" si="12"/>
        <v>1.5410958904109588</v>
      </c>
      <c r="I99" s="59">
        <f t="shared" si="13"/>
        <v>0.77700969492599037</v>
      </c>
      <c r="J99" s="59">
        <f t="shared" si="14"/>
        <v>0.68011012724161024</v>
      </c>
    </row>
    <row r="100" spans="1:10" x14ac:dyDescent="0.25">
      <c r="A100" s="56" t="s">
        <v>175</v>
      </c>
      <c r="B100" s="57">
        <v>911.12600000000032</v>
      </c>
      <c r="C100" s="58">
        <v>378</v>
      </c>
      <c r="D100" s="56">
        <v>14</v>
      </c>
      <c r="E100" s="58">
        <v>664</v>
      </c>
      <c r="F100" s="59">
        <f t="shared" ref="F100:F130" si="15">C100/B100</f>
        <v>0.4148712691768206</v>
      </c>
      <c r="G100" s="59">
        <f t="shared" ref="G100:G130" si="16">D100/C100*100</f>
        <v>3.7037037037037033</v>
      </c>
      <c r="H100" s="59">
        <f t="shared" ref="H100:H130" si="17">D100/(D100+E100)*100</f>
        <v>2.0648967551622417</v>
      </c>
      <c r="I100" s="59">
        <f t="shared" ref="I100:I130" si="18">F100/$F$131</f>
        <v>0.61944903533916162</v>
      </c>
      <c r="J100" s="59">
        <f t="shared" ref="J100:J130" si="19">G100/$G$131</f>
        <v>0.99637533044449889</v>
      </c>
    </row>
    <row r="101" spans="1:10" x14ac:dyDescent="0.25">
      <c r="A101" s="56" t="s">
        <v>176</v>
      </c>
      <c r="B101" s="57">
        <v>152.785</v>
      </c>
      <c r="C101" s="58">
        <v>70</v>
      </c>
      <c r="D101" s="56">
        <v>0</v>
      </c>
      <c r="E101" s="58">
        <v>147</v>
      </c>
      <c r="F101" s="59">
        <f t="shared" si="15"/>
        <v>0.45816015970154139</v>
      </c>
      <c r="G101" s="59">
        <f t="shared" si="16"/>
        <v>0</v>
      </c>
      <c r="H101" s="59">
        <f t="shared" si="17"/>
        <v>0</v>
      </c>
      <c r="I101" s="59">
        <f t="shared" si="18"/>
        <v>0.68408417271477984</v>
      </c>
      <c r="J101" s="59">
        <f t="shared" si="19"/>
        <v>0</v>
      </c>
    </row>
    <row r="102" spans="1:10" x14ac:dyDescent="0.25">
      <c r="A102" s="56" t="s">
        <v>177</v>
      </c>
      <c r="B102" s="57">
        <v>308.82000000000005</v>
      </c>
      <c r="C102" s="58">
        <v>114</v>
      </c>
      <c r="D102" s="56">
        <v>5</v>
      </c>
      <c r="E102" s="58">
        <v>209</v>
      </c>
      <c r="F102" s="59">
        <f t="shared" si="15"/>
        <v>0.36914707596658242</v>
      </c>
      <c r="G102" s="59">
        <f t="shared" si="16"/>
        <v>4.3859649122807012</v>
      </c>
      <c r="H102" s="59">
        <f t="shared" si="17"/>
        <v>2.3364485981308412</v>
      </c>
      <c r="I102" s="59">
        <f t="shared" si="18"/>
        <v>0.55117771968034768</v>
      </c>
      <c r="J102" s="59">
        <f t="shared" si="19"/>
        <v>1.1799181544737487</v>
      </c>
    </row>
    <row r="103" spans="1:10" x14ac:dyDescent="0.25">
      <c r="A103" s="56" t="s">
        <v>178</v>
      </c>
      <c r="B103" s="57">
        <v>465.99299999999994</v>
      </c>
      <c r="C103" s="58">
        <v>147</v>
      </c>
      <c r="D103" s="56">
        <v>10</v>
      </c>
      <c r="E103" s="58">
        <v>243</v>
      </c>
      <c r="F103" s="59">
        <f t="shared" si="15"/>
        <v>0.31545538237698856</v>
      </c>
      <c r="G103" s="59">
        <f t="shared" si="16"/>
        <v>6.8027210884353746</v>
      </c>
      <c r="H103" s="59">
        <f t="shared" si="17"/>
        <v>3.9525691699604746</v>
      </c>
      <c r="I103" s="59">
        <f t="shared" si="18"/>
        <v>0.47101003811061126</v>
      </c>
      <c r="J103" s="59">
        <f t="shared" si="19"/>
        <v>1.8300771375511209</v>
      </c>
    </row>
    <row r="104" spans="1:10" s="55" customFormat="1" x14ac:dyDescent="0.25">
      <c r="A104" s="51" t="s">
        <v>5</v>
      </c>
      <c r="B104" s="52">
        <v>4011.891000000001</v>
      </c>
      <c r="C104" s="53">
        <v>3082</v>
      </c>
      <c r="D104" s="51">
        <v>96</v>
      </c>
      <c r="E104" s="53">
        <v>4642</v>
      </c>
      <c r="F104" s="54">
        <f t="shared" si="15"/>
        <v>0.76821628503865114</v>
      </c>
      <c r="G104" s="54">
        <f t="shared" si="16"/>
        <v>3.1148604802076574</v>
      </c>
      <c r="H104" s="54">
        <f t="shared" si="17"/>
        <v>2.0261713803292527</v>
      </c>
      <c r="I104" s="54">
        <f t="shared" si="18"/>
        <v>1.1470325184080363</v>
      </c>
      <c r="J104" s="54">
        <f t="shared" si="19"/>
        <v>0.83796393786896217</v>
      </c>
    </row>
    <row r="105" spans="1:10" x14ac:dyDescent="0.25">
      <c r="A105" s="56" t="s">
        <v>179</v>
      </c>
      <c r="B105" s="57">
        <v>535.9190000000001</v>
      </c>
      <c r="C105" s="58">
        <v>355</v>
      </c>
      <c r="D105" s="56">
        <v>15</v>
      </c>
      <c r="E105" s="58">
        <v>544</v>
      </c>
      <c r="F105" s="59">
        <f t="shared" si="15"/>
        <v>0.66241353637396683</v>
      </c>
      <c r="G105" s="59">
        <f t="shared" si="16"/>
        <v>4.225352112676056</v>
      </c>
      <c r="H105" s="59">
        <f t="shared" si="17"/>
        <v>2.6833631484794274</v>
      </c>
      <c r="I105" s="59">
        <f t="shared" si="18"/>
        <v>0.98905722470642032</v>
      </c>
      <c r="J105" s="59">
        <f t="shared" si="19"/>
        <v>1.1367098840282313</v>
      </c>
    </row>
    <row r="106" spans="1:10" x14ac:dyDescent="0.25">
      <c r="A106" s="56" t="s">
        <v>180</v>
      </c>
      <c r="B106" s="57">
        <v>732.27800000000013</v>
      </c>
      <c r="C106" s="58">
        <v>853</v>
      </c>
      <c r="D106" s="56">
        <v>15</v>
      </c>
      <c r="E106" s="58">
        <v>1288</v>
      </c>
      <c r="F106" s="59">
        <f t="shared" si="15"/>
        <v>1.1648581549630057</v>
      </c>
      <c r="G106" s="59">
        <f t="shared" si="16"/>
        <v>1.7584994138335288</v>
      </c>
      <c r="H106" s="59">
        <f t="shared" si="17"/>
        <v>1.1511895625479662</v>
      </c>
      <c r="I106" s="59">
        <f t="shared" si="18"/>
        <v>1.7392630293018725</v>
      </c>
      <c r="J106" s="59">
        <f t="shared" si="19"/>
        <v>0.47307386732710682</v>
      </c>
    </row>
    <row r="107" spans="1:10" x14ac:dyDescent="0.25">
      <c r="A107" s="56" t="s">
        <v>181</v>
      </c>
      <c r="B107" s="57">
        <v>529.74</v>
      </c>
      <c r="C107" s="58">
        <v>182</v>
      </c>
      <c r="D107" s="56">
        <v>12</v>
      </c>
      <c r="E107" s="58">
        <v>278</v>
      </c>
      <c r="F107" s="59">
        <f t="shared" si="15"/>
        <v>0.34356476762185223</v>
      </c>
      <c r="G107" s="59">
        <f t="shared" si="16"/>
        <v>6.593406593406594</v>
      </c>
      <c r="H107" s="59">
        <f t="shared" si="17"/>
        <v>4.1379310344827589</v>
      </c>
      <c r="I107" s="59">
        <f t="shared" si="18"/>
        <v>0.51298048260163831</v>
      </c>
      <c r="J107" s="59">
        <f t="shared" si="19"/>
        <v>1.7737670717803171</v>
      </c>
    </row>
    <row r="108" spans="1:10" x14ac:dyDescent="0.25">
      <c r="A108" s="56" t="s">
        <v>182</v>
      </c>
      <c r="B108" s="57">
        <v>229.29799999999992</v>
      </c>
      <c r="C108" s="58">
        <v>175</v>
      </c>
      <c r="D108" s="56">
        <v>7</v>
      </c>
      <c r="E108" s="58">
        <v>287</v>
      </c>
      <c r="F108" s="59">
        <f t="shared" si="15"/>
        <v>0.7631989812383887</v>
      </c>
      <c r="G108" s="59">
        <f t="shared" si="16"/>
        <v>4</v>
      </c>
      <c r="H108" s="59">
        <f t="shared" si="17"/>
        <v>2.3809523809523809</v>
      </c>
      <c r="I108" s="59">
        <f t="shared" si="18"/>
        <v>1.1395411247397238</v>
      </c>
      <c r="J108" s="59">
        <f t="shared" si="19"/>
        <v>1.076085356880059</v>
      </c>
    </row>
    <row r="109" spans="1:10" x14ac:dyDescent="0.25">
      <c r="A109" s="56" t="s">
        <v>183</v>
      </c>
      <c r="B109" s="57">
        <v>299.565</v>
      </c>
      <c r="C109" s="58">
        <v>378</v>
      </c>
      <c r="D109" s="56">
        <v>8</v>
      </c>
      <c r="E109" s="58">
        <v>534</v>
      </c>
      <c r="F109" s="59">
        <f t="shared" si="15"/>
        <v>1.2618296529968454</v>
      </c>
      <c r="G109" s="59">
        <f t="shared" si="16"/>
        <v>2.1164021164021163</v>
      </c>
      <c r="H109" s="59">
        <f t="shared" si="17"/>
        <v>1.4760147601476015</v>
      </c>
      <c r="I109" s="59">
        <f t="shared" si="18"/>
        <v>1.8840522817165863</v>
      </c>
      <c r="J109" s="59">
        <f t="shared" si="19"/>
        <v>0.56935733168257086</v>
      </c>
    </row>
    <row r="110" spans="1:10" x14ac:dyDescent="0.25">
      <c r="A110" s="56" t="s">
        <v>184</v>
      </c>
      <c r="B110" s="57">
        <v>260.54299999999995</v>
      </c>
      <c r="C110" s="58">
        <v>114</v>
      </c>
      <c r="D110" s="56">
        <v>3</v>
      </c>
      <c r="E110" s="58">
        <v>182</v>
      </c>
      <c r="F110" s="59">
        <f t="shared" si="15"/>
        <v>0.43754773684190335</v>
      </c>
      <c r="G110" s="59">
        <f t="shared" si="16"/>
        <v>2.6315789473684208</v>
      </c>
      <c r="H110" s="59">
        <f t="shared" si="17"/>
        <v>1.6216216216216217</v>
      </c>
      <c r="I110" s="59">
        <f t="shared" si="18"/>
        <v>0.65330752847585638</v>
      </c>
      <c r="J110" s="59">
        <f t="shared" si="19"/>
        <v>0.70795089268424927</v>
      </c>
    </row>
    <row r="111" spans="1:10" x14ac:dyDescent="0.25">
      <c r="A111" s="56" t="s">
        <v>185</v>
      </c>
      <c r="B111" s="57">
        <v>429.91000000000008</v>
      </c>
      <c r="C111" s="58">
        <v>469</v>
      </c>
      <c r="D111" s="56">
        <v>13</v>
      </c>
      <c r="E111" s="58">
        <v>686</v>
      </c>
      <c r="F111" s="59">
        <f t="shared" si="15"/>
        <v>1.0909260077690677</v>
      </c>
      <c r="G111" s="59">
        <f t="shared" si="16"/>
        <v>2.7718550106609809</v>
      </c>
      <c r="H111" s="59">
        <f t="shared" si="17"/>
        <v>1.8597997138769671</v>
      </c>
      <c r="I111" s="59">
        <f t="shared" si="18"/>
        <v>1.6288740950411134</v>
      </c>
      <c r="J111" s="59">
        <f t="shared" si="19"/>
        <v>0.74568814709172537</v>
      </c>
    </row>
    <row r="112" spans="1:10" x14ac:dyDescent="0.25">
      <c r="A112" s="56" t="s">
        <v>186</v>
      </c>
      <c r="B112" s="57">
        <v>222.08500000000001</v>
      </c>
      <c r="C112" s="58">
        <v>246</v>
      </c>
      <c r="D112" s="56">
        <v>11</v>
      </c>
      <c r="E112" s="58">
        <v>352</v>
      </c>
      <c r="F112" s="59">
        <f t="shared" si="15"/>
        <v>1.1076839948668302</v>
      </c>
      <c r="G112" s="59">
        <f t="shared" si="16"/>
        <v>4.4715447154471546</v>
      </c>
      <c r="H112" s="59">
        <f t="shared" si="17"/>
        <v>3.0303030303030303</v>
      </c>
      <c r="I112" s="59">
        <f t="shared" si="18"/>
        <v>1.6538956371752127</v>
      </c>
      <c r="J112" s="59">
        <f t="shared" si="19"/>
        <v>1.2029409477317732</v>
      </c>
    </row>
    <row r="113" spans="1:10" x14ac:dyDescent="0.25">
      <c r="A113" s="56" t="s">
        <v>187</v>
      </c>
      <c r="B113" s="57">
        <v>53.754999999999995</v>
      </c>
      <c r="C113" s="58">
        <v>72</v>
      </c>
      <c r="D113" s="56">
        <v>1</v>
      </c>
      <c r="E113" s="58">
        <v>101</v>
      </c>
      <c r="F113" s="59">
        <f t="shared" si="15"/>
        <v>1.3394102874151244</v>
      </c>
      <c r="G113" s="59">
        <f t="shared" si="16"/>
        <v>1.3888888888888888</v>
      </c>
      <c r="H113" s="59">
        <f t="shared" si="17"/>
        <v>0.98039215686274506</v>
      </c>
      <c r="I113" s="59">
        <f t="shared" si="18"/>
        <v>1.9998888139661137</v>
      </c>
      <c r="J113" s="59">
        <f t="shared" si="19"/>
        <v>0.37364074891668714</v>
      </c>
    </row>
    <row r="114" spans="1:10" x14ac:dyDescent="0.25">
      <c r="A114" s="56" t="s">
        <v>188</v>
      </c>
      <c r="B114" s="57">
        <v>718.79800000000012</v>
      </c>
      <c r="C114" s="58">
        <v>238</v>
      </c>
      <c r="D114" s="56">
        <v>11</v>
      </c>
      <c r="E114" s="58">
        <v>390</v>
      </c>
      <c r="F114" s="59">
        <f t="shared" si="15"/>
        <v>0.33110832250507094</v>
      </c>
      <c r="G114" s="59">
        <f t="shared" si="16"/>
        <v>4.6218487394957988</v>
      </c>
      <c r="H114" s="59">
        <f t="shared" si="17"/>
        <v>2.7431421446384037</v>
      </c>
      <c r="I114" s="59">
        <f t="shared" si="18"/>
        <v>0.49438162197999153</v>
      </c>
      <c r="J114" s="59">
        <f t="shared" si="19"/>
        <v>1.2433759375714968</v>
      </c>
    </row>
    <row r="115" spans="1:10" s="55" customFormat="1" x14ac:dyDescent="0.25">
      <c r="A115" s="51" t="s">
        <v>4</v>
      </c>
      <c r="B115" s="52">
        <v>1884.607</v>
      </c>
      <c r="C115" s="53">
        <v>1080</v>
      </c>
      <c r="D115" s="51">
        <v>36</v>
      </c>
      <c r="E115" s="53">
        <v>1734</v>
      </c>
      <c r="F115" s="54">
        <f t="shared" si="15"/>
        <v>0.57306377403883146</v>
      </c>
      <c r="G115" s="54">
        <f t="shared" si="16"/>
        <v>3.3333333333333335</v>
      </c>
      <c r="H115" s="54">
        <f t="shared" si="17"/>
        <v>2.0338983050847457</v>
      </c>
      <c r="I115" s="54">
        <f t="shared" si="18"/>
        <v>0.85564807300473067</v>
      </c>
      <c r="J115" s="54">
        <f t="shared" si="19"/>
        <v>0.89673779740004922</v>
      </c>
    </row>
    <row r="116" spans="1:10" x14ac:dyDescent="0.25">
      <c r="A116" s="56" t="s">
        <v>189</v>
      </c>
      <c r="B116" s="57">
        <v>935.52100000000007</v>
      </c>
      <c r="C116" s="58">
        <v>523</v>
      </c>
      <c r="D116" s="56">
        <v>17</v>
      </c>
      <c r="E116" s="58">
        <v>828</v>
      </c>
      <c r="F116" s="59">
        <f t="shared" si="15"/>
        <v>0.55904677714343132</v>
      </c>
      <c r="G116" s="59">
        <f t="shared" si="16"/>
        <v>3.2504780114722758</v>
      </c>
      <c r="H116" s="59">
        <f t="shared" si="17"/>
        <v>2.0118343195266273</v>
      </c>
      <c r="I116" s="59">
        <f t="shared" si="18"/>
        <v>0.83471913468023329</v>
      </c>
      <c r="J116" s="59">
        <f t="shared" si="19"/>
        <v>0.87444794775148205</v>
      </c>
    </row>
    <row r="117" spans="1:10" x14ac:dyDescent="0.25">
      <c r="A117" s="56" t="s">
        <v>190</v>
      </c>
      <c r="B117" s="57">
        <v>949.08600000000001</v>
      </c>
      <c r="C117" s="58">
        <v>557</v>
      </c>
      <c r="D117" s="56">
        <v>19</v>
      </c>
      <c r="E117" s="58">
        <v>906</v>
      </c>
      <c r="F117" s="59">
        <f t="shared" si="15"/>
        <v>0.58688043022444747</v>
      </c>
      <c r="G117" s="59">
        <f t="shared" si="16"/>
        <v>3.4111310592459607</v>
      </c>
      <c r="H117" s="59">
        <f t="shared" si="17"/>
        <v>2.0540540540540539</v>
      </c>
      <c r="I117" s="59">
        <f t="shared" si="18"/>
        <v>0.87627788032490195</v>
      </c>
      <c r="J117" s="59">
        <f t="shared" si="19"/>
        <v>0.9176670458133358</v>
      </c>
    </row>
    <row r="118" spans="1:10" s="55" customFormat="1" x14ac:dyDescent="0.25">
      <c r="A118" s="51" t="s">
        <v>3</v>
      </c>
      <c r="B118" s="52">
        <v>1553.9050000000004</v>
      </c>
      <c r="C118" s="53">
        <v>694</v>
      </c>
      <c r="D118" s="51">
        <v>26</v>
      </c>
      <c r="E118" s="53">
        <v>1048</v>
      </c>
      <c r="F118" s="54">
        <f t="shared" si="15"/>
        <v>0.44661674941518292</v>
      </c>
      <c r="G118" s="54">
        <f t="shared" si="16"/>
        <v>3.7463976945244957</v>
      </c>
      <c r="H118" s="54">
        <f t="shared" si="17"/>
        <v>2.4208566108007448</v>
      </c>
      <c r="I118" s="54">
        <f t="shared" si="18"/>
        <v>0.66684857483740234</v>
      </c>
      <c r="J118" s="54">
        <f t="shared" si="19"/>
        <v>1.0078609250317556</v>
      </c>
    </row>
    <row r="119" spans="1:10" x14ac:dyDescent="0.25">
      <c r="A119" s="56" t="s">
        <v>191</v>
      </c>
      <c r="B119" s="57">
        <v>1136.7260000000003</v>
      </c>
      <c r="C119" s="58">
        <v>518</v>
      </c>
      <c r="D119" s="56">
        <v>18</v>
      </c>
      <c r="E119" s="58">
        <v>799</v>
      </c>
      <c r="F119" s="59">
        <f t="shared" si="15"/>
        <v>0.45569468807786562</v>
      </c>
      <c r="G119" s="59">
        <f t="shared" si="16"/>
        <v>3.4749034749034751</v>
      </c>
      <c r="H119" s="59">
        <f t="shared" si="17"/>
        <v>2.203182374541004</v>
      </c>
      <c r="I119" s="59">
        <f t="shared" si="18"/>
        <v>0.68040294884509045</v>
      </c>
      <c r="J119" s="59">
        <f t="shared" si="19"/>
        <v>0.93482318647881579</v>
      </c>
    </row>
    <row r="120" spans="1:10" x14ac:dyDescent="0.25">
      <c r="A120" s="56" t="s">
        <v>192</v>
      </c>
      <c r="B120" s="57">
        <v>417.17900000000014</v>
      </c>
      <c r="C120" s="58">
        <v>176</v>
      </c>
      <c r="D120" s="56">
        <v>8</v>
      </c>
      <c r="E120" s="58">
        <v>249</v>
      </c>
      <c r="F120" s="59">
        <f t="shared" si="15"/>
        <v>0.42188125480908661</v>
      </c>
      <c r="G120" s="59">
        <f t="shared" si="16"/>
        <v>4.5454545454545459</v>
      </c>
      <c r="H120" s="59">
        <f t="shared" si="17"/>
        <v>3.1128404669260701</v>
      </c>
      <c r="I120" s="59">
        <f t="shared" si="18"/>
        <v>0.6299157250336892</v>
      </c>
      <c r="J120" s="59">
        <f t="shared" si="19"/>
        <v>1.2228242691818854</v>
      </c>
    </row>
    <row r="121" spans="1:10" s="55" customFormat="1" x14ac:dyDescent="0.25">
      <c r="A121" s="51" t="s">
        <v>2</v>
      </c>
      <c r="B121" s="52">
        <v>378.721</v>
      </c>
      <c r="C121" s="53">
        <v>112</v>
      </c>
      <c r="D121" s="51">
        <v>7</v>
      </c>
      <c r="E121" s="53">
        <v>170</v>
      </c>
      <c r="F121" s="54">
        <f t="shared" si="15"/>
        <v>0.29573221447978854</v>
      </c>
      <c r="G121" s="54">
        <f t="shared" si="16"/>
        <v>6.25</v>
      </c>
      <c r="H121" s="54">
        <f t="shared" si="17"/>
        <v>3.9548022598870061</v>
      </c>
      <c r="I121" s="54">
        <f t="shared" si="18"/>
        <v>0.44156115062318757</v>
      </c>
      <c r="J121" s="54">
        <f t="shared" si="19"/>
        <v>1.6813833701250922</v>
      </c>
    </row>
    <row r="122" spans="1:10" x14ac:dyDescent="0.25">
      <c r="A122" s="56" t="s">
        <v>193</v>
      </c>
      <c r="B122" s="57">
        <v>378.721</v>
      </c>
      <c r="C122" s="58">
        <v>112</v>
      </c>
      <c r="D122" s="56">
        <v>7</v>
      </c>
      <c r="E122" s="58">
        <v>170</v>
      </c>
      <c r="F122" s="59">
        <f t="shared" si="15"/>
        <v>0.29573221447978854</v>
      </c>
      <c r="G122" s="59">
        <f t="shared" si="16"/>
        <v>6.25</v>
      </c>
      <c r="H122" s="59">
        <f t="shared" si="17"/>
        <v>3.9548022598870061</v>
      </c>
      <c r="I122" s="59">
        <f t="shared" si="18"/>
        <v>0.44156115062318757</v>
      </c>
      <c r="J122" s="59">
        <f t="shared" si="19"/>
        <v>1.6813833701250922</v>
      </c>
    </row>
    <row r="123" spans="1:10" s="55" customFormat="1" x14ac:dyDescent="0.25">
      <c r="A123" s="51" t="s">
        <v>1</v>
      </c>
      <c r="B123" s="52">
        <v>3257.0049999999997</v>
      </c>
      <c r="C123" s="53">
        <v>3153</v>
      </c>
      <c r="D123" s="51">
        <v>126</v>
      </c>
      <c r="E123" s="53">
        <v>4913</v>
      </c>
      <c r="F123" s="54">
        <f t="shared" si="15"/>
        <v>0.96806728881288184</v>
      </c>
      <c r="G123" s="54">
        <f t="shared" si="16"/>
        <v>3.9961941008563278</v>
      </c>
      <c r="H123" s="54">
        <f t="shared" si="17"/>
        <v>2.5004961301845605</v>
      </c>
      <c r="I123" s="54">
        <f t="shared" si="18"/>
        <v>1.4454323370919067</v>
      </c>
      <c r="J123" s="54">
        <f t="shared" si="19"/>
        <v>1.0750614887954919</v>
      </c>
    </row>
    <row r="124" spans="1:10" x14ac:dyDescent="0.25">
      <c r="A124" s="56" t="s">
        <v>194</v>
      </c>
      <c r="B124" s="57">
        <v>777.37599999999986</v>
      </c>
      <c r="C124" s="58">
        <v>237</v>
      </c>
      <c r="D124" s="56">
        <v>7</v>
      </c>
      <c r="E124" s="58">
        <v>374</v>
      </c>
      <c r="F124" s="59">
        <f t="shared" si="15"/>
        <v>0.3048717737619891</v>
      </c>
      <c r="G124" s="59">
        <f t="shared" si="16"/>
        <v>2.9535864978902953</v>
      </c>
      <c r="H124" s="59">
        <f t="shared" si="17"/>
        <v>1.837270341207349</v>
      </c>
      <c r="I124" s="59">
        <f t="shared" si="18"/>
        <v>0.45520753108240236</v>
      </c>
      <c r="J124" s="59">
        <f t="shared" si="19"/>
        <v>0.79457779516460048</v>
      </c>
    </row>
    <row r="125" spans="1:10" x14ac:dyDescent="0.25">
      <c r="A125" s="56" t="s">
        <v>195</v>
      </c>
      <c r="B125" s="57">
        <v>385.26899999999995</v>
      </c>
      <c r="C125" s="58">
        <v>530</v>
      </c>
      <c r="D125" s="56">
        <v>18</v>
      </c>
      <c r="E125" s="58">
        <v>792</v>
      </c>
      <c r="F125" s="59">
        <f t="shared" si="15"/>
        <v>1.3756621996579015</v>
      </c>
      <c r="G125" s="59">
        <f t="shared" si="16"/>
        <v>3.3962264150943398</v>
      </c>
      <c r="H125" s="59">
        <f t="shared" si="17"/>
        <v>2.2222222222222223</v>
      </c>
      <c r="I125" s="59">
        <f t="shared" si="18"/>
        <v>2.0540169586133565</v>
      </c>
      <c r="J125" s="59">
        <f t="shared" si="19"/>
        <v>0.91365737848306894</v>
      </c>
    </row>
    <row r="126" spans="1:10" x14ac:dyDescent="0.25">
      <c r="A126" s="56" t="s">
        <v>196</v>
      </c>
      <c r="B126" s="57">
        <v>218.64699999999999</v>
      </c>
      <c r="C126" s="58">
        <v>160</v>
      </c>
      <c r="D126" s="56">
        <v>12</v>
      </c>
      <c r="E126" s="58">
        <v>249</v>
      </c>
      <c r="F126" s="59">
        <f t="shared" si="15"/>
        <v>0.73177313203474093</v>
      </c>
      <c r="G126" s="59">
        <f t="shared" si="16"/>
        <v>7.5</v>
      </c>
      <c r="H126" s="59">
        <f t="shared" si="17"/>
        <v>4.5977011494252871</v>
      </c>
      <c r="I126" s="59">
        <f t="shared" si="18"/>
        <v>1.0926188299938402</v>
      </c>
      <c r="J126" s="59">
        <f t="shared" si="19"/>
        <v>2.0176600441501105</v>
      </c>
    </row>
    <row r="127" spans="1:10" x14ac:dyDescent="0.25">
      <c r="A127" s="56" t="s">
        <v>197</v>
      </c>
      <c r="B127" s="57">
        <v>445.76800000000009</v>
      </c>
      <c r="C127" s="58">
        <v>564</v>
      </c>
      <c r="D127" s="56">
        <v>21</v>
      </c>
      <c r="E127" s="58">
        <v>903</v>
      </c>
      <c r="F127" s="59">
        <f t="shared" si="15"/>
        <v>1.2652321386909779</v>
      </c>
      <c r="G127" s="59">
        <f t="shared" si="16"/>
        <v>3.7234042553191489</v>
      </c>
      <c r="H127" s="59">
        <f t="shared" si="17"/>
        <v>2.2727272727272729</v>
      </c>
      <c r="I127" s="59">
        <f t="shared" si="18"/>
        <v>1.8891325720080008</v>
      </c>
      <c r="J127" s="59">
        <f t="shared" si="19"/>
        <v>1.0016751992234592</v>
      </c>
    </row>
    <row r="128" spans="1:10" x14ac:dyDescent="0.25">
      <c r="A128" s="56" t="s">
        <v>198</v>
      </c>
      <c r="B128" s="57">
        <v>385.43999999999977</v>
      </c>
      <c r="C128" s="58">
        <v>566</v>
      </c>
      <c r="D128" s="56">
        <v>15</v>
      </c>
      <c r="E128" s="58">
        <v>939</v>
      </c>
      <c r="F128" s="59">
        <f t="shared" si="15"/>
        <v>1.4684516396845173</v>
      </c>
      <c r="G128" s="59">
        <f t="shared" si="16"/>
        <v>2.6501766784452299</v>
      </c>
      <c r="H128" s="59">
        <f t="shared" si="17"/>
        <v>1.5723270440251573</v>
      </c>
      <c r="I128" s="59">
        <f t="shared" si="18"/>
        <v>2.1925619324029264</v>
      </c>
      <c r="J128" s="59">
        <f t="shared" si="19"/>
        <v>0.7129540792049861</v>
      </c>
    </row>
    <row r="129" spans="1:10" x14ac:dyDescent="0.25">
      <c r="A129" s="56" t="s">
        <v>199</v>
      </c>
      <c r="B129" s="57">
        <v>518.80799999999999</v>
      </c>
      <c r="C129" s="58">
        <v>581</v>
      </c>
      <c r="D129" s="56">
        <v>32</v>
      </c>
      <c r="E129" s="58">
        <v>875</v>
      </c>
      <c r="F129" s="59">
        <f t="shared" si="15"/>
        <v>1.1198747899030084</v>
      </c>
      <c r="G129" s="59">
        <f t="shared" si="16"/>
        <v>5.507745266781412</v>
      </c>
      <c r="H129" s="59">
        <f t="shared" si="17"/>
        <v>3.528114663726571</v>
      </c>
      <c r="I129" s="59">
        <f t="shared" si="18"/>
        <v>1.6720978526242642</v>
      </c>
      <c r="J129" s="59">
        <f t="shared" si="19"/>
        <v>1.4817010077522328</v>
      </c>
    </row>
    <row r="130" spans="1:10" x14ac:dyDescent="0.25">
      <c r="A130" s="56" t="s">
        <v>200</v>
      </c>
      <c r="B130" s="57">
        <v>525.697</v>
      </c>
      <c r="C130" s="58">
        <v>515</v>
      </c>
      <c r="D130" s="56">
        <v>21</v>
      </c>
      <c r="E130" s="58">
        <v>781</v>
      </c>
      <c r="F130" s="59">
        <f t="shared" si="15"/>
        <v>0.97965177659374125</v>
      </c>
      <c r="G130" s="59">
        <f t="shared" si="16"/>
        <v>4.0776699029126213</v>
      </c>
      <c r="H130" s="59">
        <f t="shared" si="17"/>
        <v>2.6184538653366585</v>
      </c>
      <c r="I130" s="59">
        <f t="shared" si="18"/>
        <v>1.4627292682459732</v>
      </c>
      <c r="J130" s="59">
        <f t="shared" si="19"/>
        <v>1.0969802181787009</v>
      </c>
    </row>
    <row r="131" spans="1:10" s="55" customFormat="1" x14ac:dyDescent="0.25">
      <c r="A131" s="51" t="s">
        <v>0</v>
      </c>
      <c r="B131" s="52">
        <v>54588.154000000031</v>
      </c>
      <c r="C131" s="53">
        <v>36560</v>
      </c>
      <c r="D131" s="53">
        <v>1359</v>
      </c>
      <c r="E131" s="53">
        <v>58967</v>
      </c>
      <c r="F131" s="54">
        <f t="shared" ref="F131" si="20">C131/B131</f>
        <v>0.66974237670685799</v>
      </c>
      <c r="G131" s="54">
        <f t="shared" ref="G131" si="21">D131/C131*100</f>
        <v>3.7171772428884022</v>
      </c>
      <c r="H131" s="54">
        <f t="shared" ref="H131" si="22">D131/(D131+E131)*100</f>
        <v>2.2527600039783842</v>
      </c>
      <c r="I131" s="54">
        <f t="shared" ref="I131" si="23">F131/$F$131</f>
        <v>1</v>
      </c>
      <c r="J131" s="54">
        <f t="shared" ref="J131" si="24">G131/$G$131</f>
        <v>1</v>
      </c>
    </row>
    <row r="133" spans="1:10" x14ac:dyDescent="0.25">
      <c r="G133" s="12"/>
    </row>
  </sheetData>
  <mergeCells count="2">
    <mergeCell ref="A1:J1"/>
    <mergeCell ref="A2:J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RowHeight="15" x14ac:dyDescent="0.25"/>
  <cols>
    <col min="1" max="1" width="13.7109375" customWidth="1"/>
    <col min="2" max="2" width="11.42578125" bestFit="1" customWidth="1"/>
    <col min="3" max="4" width="11.42578125" customWidth="1"/>
  </cols>
  <sheetData>
    <row r="1" spans="1:8" ht="39.6" x14ac:dyDescent="0.3">
      <c r="A1" s="75" t="s">
        <v>212</v>
      </c>
      <c r="B1" s="75" t="s">
        <v>213</v>
      </c>
      <c r="C1" s="75" t="s">
        <v>232</v>
      </c>
      <c r="D1" s="66" t="s">
        <v>236</v>
      </c>
      <c r="E1" s="66" t="s">
        <v>233</v>
      </c>
      <c r="F1" s="74" t="s">
        <v>237</v>
      </c>
      <c r="G1" s="74" t="s">
        <v>25</v>
      </c>
      <c r="H1" s="74" t="s">
        <v>26</v>
      </c>
    </row>
    <row r="2" spans="1:8" ht="14.45" x14ac:dyDescent="0.3">
      <c r="A2" s="72" t="s">
        <v>14</v>
      </c>
      <c r="B2" s="72" t="s">
        <v>127</v>
      </c>
      <c r="C2" s="72" t="s">
        <v>127</v>
      </c>
      <c r="D2" s="76">
        <v>1864</v>
      </c>
      <c r="E2" s="64">
        <v>94</v>
      </c>
      <c r="F2" s="77">
        <f>E2/D2</f>
        <v>5.0429184549356222E-2</v>
      </c>
      <c r="G2" s="64">
        <v>1</v>
      </c>
      <c r="H2" s="64">
        <v>103</v>
      </c>
    </row>
    <row r="3" spans="1:8" ht="14.45" x14ac:dyDescent="0.3">
      <c r="A3" s="72" t="s">
        <v>234</v>
      </c>
      <c r="B3" s="72" t="s">
        <v>140</v>
      </c>
      <c r="C3" s="72" t="s">
        <v>140</v>
      </c>
      <c r="D3" s="64">
        <v>283</v>
      </c>
      <c r="E3" s="64">
        <v>34</v>
      </c>
      <c r="F3" s="77">
        <f t="shared" ref="F3:F12" si="0">E3/D3</f>
        <v>0.12014134275618374</v>
      </c>
      <c r="G3" s="64">
        <v>2</v>
      </c>
      <c r="H3" s="64">
        <v>36</v>
      </c>
    </row>
    <row r="4" spans="1:8" ht="14.45" x14ac:dyDescent="0.3">
      <c r="A4" s="72" t="s">
        <v>3</v>
      </c>
      <c r="B4" s="72" t="s">
        <v>191</v>
      </c>
      <c r="C4" s="72" t="s">
        <v>191</v>
      </c>
      <c r="D4" s="64">
        <v>122</v>
      </c>
      <c r="E4" s="64">
        <v>18</v>
      </c>
      <c r="F4" s="77">
        <f t="shared" si="0"/>
        <v>0.14754098360655737</v>
      </c>
      <c r="G4" s="64">
        <v>0</v>
      </c>
      <c r="H4" s="64">
        <v>20</v>
      </c>
    </row>
    <row r="5" spans="1:8" ht="14.45" x14ac:dyDescent="0.3">
      <c r="A5" s="72" t="s">
        <v>6</v>
      </c>
      <c r="B5" s="72" t="s">
        <v>174</v>
      </c>
      <c r="C5" s="72" t="s">
        <v>174</v>
      </c>
      <c r="D5" s="64">
        <v>148</v>
      </c>
      <c r="E5" s="64">
        <v>17</v>
      </c>
      <c r="F5" s="77">
        <f t="shared" si="0"/>
        <v>0.11486486486486487</v>
      </c>
      <c r="G5" s="64">
        <v>0</v>
      </c>
      <c r="H5" s="64">
        <v>19</v>
      </c>
    </row>
    <row r="6" spans="1:8" ht="14.45" x14ac:dyDescent="0.3">
      <c r="A6" s="72" t="s">
        <v>13</v>
      </c>
      <c r="B6" s="72" t="s">
        <v>129</v>
      </c>
      <c r="C6" s="72" t="s">
        <v>129</v>
      </c>
      <c r="D6" s="64">
        <v>223</v>
      </c>
      <c r="E6" s="64">
        <v>16</v>
      </c>
      <c r="F6" s="77">
        <f t="shared" si="0"/>
        <v>7.1748878923766815E-2</v>
      </c>
      <c r="G6" s="64">
        <v>1</v>
      </c>
      <c r="H6" s="64">
        <v>18</v>
      </c>
    </row>
    <row r="7" spans="1:8" ht="14.45" x14ac:dyDescent="0.3">
      <c r="A7" s="72" t="s">
        <v>9</v>
      </c>
      <c r="B7" s="72" t="s">
        <v>152</v>
      </c>
      <c r="C7" s="72" t="s">
        <v>152</v>
      </c>
      <c r="D7" s="64">
        <v>109</v>
      </c>
      <c r="E7" s="64">
        <v>12</v>
      </c>
      <c r="F7" s="77">
        <f t="shared" si="0"/>
        <v>0.11009174311926606</v>
      </c>
      <c r="G7" s="64">
        <v>0</v>
      </c>
      <c r="H7" s="64">
        <v>14</v>
      </c>
    </row>
    <row r="8" spans="1:8" ht="14.45" x14ac:dyDescent="0.3">
      <c r="A8" s="72" t="s">
        <v>234</v>
      </c>
      <c r="B8" s="72" t="s">
        <v>142</v>
      </c>
      <c r="C8" s="72" t="s">
        <v>142</v>
      </c>
      <c r="D8" s="64">
        <v>48</v>
      </c>
      <c r="E8" s="64">
        <v>11</v>
      </c>
      <c r="F8" s="77">
        <f t="shared" si="0"/>
        <v>0.22916666666666666</v>
      </c>
      <c r="G8" s="64">
        <v>0</v>
      </c>
      <c r="H8" s="64">
        <v>14</v>
      </c>
    </row>
    <row r="9" spans="1:8" ht="14.45" x14ac:dyDescent="0.3">
      <c r="A9" s="72" t="s">
        <v>1</v>
      </c>
      <c r="B9" s="72" t="s">
        <v>198</v>
      </c>
      <c r="C9" s="72" t="s">
        <v>198</v>
      </c>
      <c r="D9" s="64">
        <v>167</v>
      </c>
      <c r="E9" s="64">
        <v>10</v>
      </c>
      <c r="F9" s="77">
        <f t="shared" si="0"/>
        <v>5.9880239520958084E-2</v>
      </c>
      <c r="G9" s="64">
        <v>1</v>
      </c>
      <c r="H9" s="64">
        <v>13</v>
      </c>
    </row>
    <row r="10" spans="1:8" ht="14.45" x14ac:dyDescent="0.3">
      <c r="A10" s="72" t="s">
        <v>234</v>
      </c>
      <c r="B10" s="72" t="s">
        <v>140</v>
      </c>
      <c r="C10" s="72" t="s">
        <v>235</v>
      </c>
      <c r="D10" s="64">
        <v>100</v>
      </c>
      <c r="E10" s="64">
        <v>10</v>
      </c>
      <c r="F10" s="77">
        <f t="shared" si="0"/>
        <v>0.1</v>
      </c>
      <c r="G10" s="64">
        <v>0</v>
      </c>
      <c r="H10" s="64">
        <v>17</v>
      </c>
    </row>
    <row r="11" spans="1:8" ht="14.45" x14ac:dyDescent="0.3">
      <c r="A11" s="72" t="s">
        <v>16</v>
      </c>
      <c r="B11" s="72" t="s">
        <v>117</v>
      </c>
      <c r="C11" s="72" t="s">
        <v>117</v>
      </c>
      <c r="D11" s="64">
        <v>121</v>
      </c>
      <c r="E11" s="64">
        <v>10</v>
      </c>
      <c r="F11" s="77">
        <f t="shared" si="0"/>
        <v>8.2644628099173556E-2</v>
      </c>
      <c r="G11" s="64">
        <v>0</v>
      </c>
      <c r="H11" s="64">
        <v>14</v>
      </c>
    </row>
    <row r="12" spans="1:8" ht="14.45" x14ac:dyDescent="0.3">
      <c r="A12" s="72" t="s">
        <v>234</v>
      </c>
      <c r="B12" s="72" t="s">
        <v>133</v>
      </c>
      <c r="C12" s="72" t="s">
        <v>133</v>
      </c>
      <c r="D12" s="64">
        <v>77</v>
      </c>
      <c r="E12" s="64">
        <v>10</v>
      </c>
      <c r="F12" s="77">
        <f t="shared" si="0"/>
        <v>0.12987012987012986</v>
      </c>
      <c r="G12" s="64">
        <v>0</v>
      </c>
      <c r="H12" s="64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Morti tipo veic</vt:lpstr>
      <vt:lpstr>Incid tipo veic</vt:lpstr>
      <vt:lpstr>Incid per natura</vt:lpstr>
      <vt:lpstr>Incid tipo veic-natura</vt:lpstr>
      <vt:lpstr>Inc-morti mese</vt:lpstr>
      <vt:lpstr>Incid-morti giornosett</vt:lpstr>
      <vt:lpstr>Indic per Regione</vt:lpstr>
      <vt:lpstr>Indicat Reg-Prov</vt:lpstr>
      <vt:lpstr>Incidenti urto ostacolo</vt:lpstr>
      <vt:lpstr>Incidenti 2 ruote</vt:lpstr>
      <vt:lpstr>Incidenti pedoni</vt:lpstr>
      <vt:lpstr>Foglio1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712798</dc:creator>
  <cp:lastModifiedBy>Maresca Riccardo</cp:lastModifiedBy>
  <cp:lastPrinted>2018-12-04T11:41:01Z</cp:lastPrinted>
  <dcterms:created xsi:type="dcterms:W3CDTF">2018-11-06T14:35:09Z</dcterms:created>
  <dcterms:modified xsi:type="dcterms:W3CDTF">2018-12-04T11:47:12Z</dcterms:modified>
</cp:coreProperties>
</file>